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131"/>
  <workbookPr/>
  <mc:AlternateContent xmlns:mc="http://schemas.openxmlformats.org/markup-compatibility/2006">
    <mc:Choice Requires="x15">
      <x15ac:absPath xmlns:x15ac="http://schemas.microsoft.com/office/spreadsheetml/2010/11/ac" url="D:\Users\Livia\Desktop\WORK\2021\Vinpera\SP\RP\G\"/>
    </mc:Choice>
  </mc:AlternateContent>
  <xr:revisionPtr revIDLastSave="0" documentId="8_{D291075E-DA1C-476D-A22C-D30DF00E7121}" xr6:coauthVersionLast="47" xr6:coauthVersionMax="47" xr10:uidLastSave="{00000000-0000-0000-0000-000000000000}"/>
  <bookViews>
    <workbookView xWindow="-120" yWindow="-120" windowWidth="29040" windowHeight="17640" tabRatio="500" xr2:uid="{00000000-000D-0000-FFFF-FFFF00000000}"/>
  </bookViews>
  <sheets>
    <sheet name="Zadanie" sheetId="3" r:id="rId1"/>
    <sheet name="Figury" sheetId="4" r:id="rId2"/>
  </sheets>
  <definedNames>
    <definedName name="fakt1R">#REF!</definedName>
    <definedName name="_xlnm.Print_Titles" localSheetId="1">Figury!$8:$10</definedName>
    <definedName name="_xlnm.Print_Titles" localSheetId="0">Zadanie!$8:$10</definedName>
    <definedName name="_xlnm.Print_Area" localSheetId="1">Figury!$A:$D</definedName>
    <definedName name="_xlnm.Print_Area" localSheetId="0">Zadanie!$A:$O</definedName>
  </definedNames>
  <calcPr calcId="191029"/>
  <extLs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W126" i="3" l="1"/>
  <c r="E126" i="3"/>
  <c r="N126" i="3"/>
  <c r="L126" i="3"/>
  <c r="J126" i="3"/>
  <c r="I126" i="3"/>
  <c r="H126" i="3"/>
  <c r="W124" i="3"/>
  <c r="E124" i="3"/>
  <c r="N124" i="3"/>
  <c r="L124" i="3"/>
  <c r="J124" i="3"/>
  <c r="I124" i="3"/>
  <c r="H124" i="3"/>
  <c r="W122" i="3"/>
  <c r="E122" i="3"/>
  <c r="N122" i="3"/>
  <c r="L122" i="3"/>
  <c r="J122" i="3"/>
  <c r="I122" i="3"/>
  <c r="H122" i="3"/>
  <c r="N121" i="3"/>
  <c r="L121" i="3"/>
  <c r="J121" i="3"/>
  <c r="H121" i="3"/>
  <c r="W118" i="3"/>
  <c r="E118" i="3"/>
  <c r="N118" i="3"/>
  <c r="L118" i="3"/>
  <c r="J118" i="3"/>
  <c r="I118" i="3"/>
  <c r="H118" i="3"/>
  <c r="N116" i="3"/>
  <c r="L116" i="3"/>
  <c r="J116" i="3"/>
  <c r="H116" i="3"/>
  <c r="N115" i="3"/>
  <c r="L115" i="3"/>
  <c r="J115" i="3"/>
  <c r="H115" i="3"/>
  <c r="N114" i="3"/>
  <c r="L114" i="3"/>
  <c r="J114" i="3"/>
  <c r="H114" i="3"/>
  <c r="N113" i="3"/>
  <c r="L113" i="3"/>
  <c r="J113" i="3"/>
  <c r="I113" i="3"/>
  <c r="N112" i="3"/>
  <c r="L112" i="3"/>
  <c r="J112" i="3"/>
  <c r="H112" i="3"/>
  <c r="N111" i="3"/>
  <c r="L111" i="3"/>
  <c r="J111" i="3"/>
  <c r="H111" i="3"/>
  <c r="N110" i="3"/>
  <c r="L110" i="3"/>
  <c r="J110" i="3"/>
  <c r="H110" i="3"/>
  <c r="N109" i="3"/>
  <c r="L109" i="3"/>
  <c r="J109" i="3"/>
  <c r="H109" i="3"/>
  <c r="N107" i="3"/>
  <c r="L107" i="3"/>
  <c r="J107" i="3"/>
  <c r="H107" i="3"/>
  <c r="N106" i="3"/>
  <c r="L106" i="3"/>
  <c r="J106" i="3"/>
  <c r="H106" i="3"/>
  <c r="N105" i="3"/>
  <c r="L105" i="3"/>
  <c r="J105" i="3"/>
  <c r="H105" i="3"/>
  <c r="N104" i="3"/>
  <c r="L104" i="3"/>
  <c r="J104" i="3"/>
  <c r="H104" i="3"/>
  <c r="N103" i="3"/>
  <c r="L103" i="3"/>
  <c r="J103" i="3"/>
  <c r="H103" i="3"/>
  <c r="W100" i="3"/>
  <c r="E100" i="3"/>
  <c r="N100" i="3"/>
  <c r="L100" i="3"/>
  <c r="J100" i="3"/>
  <c r="I100" i="3"/>
  <c r="H100" i="3"/>
  <c r="N99" i="3"/>
  <c r="L99" i="3"/>
  <c r="J99" i="3"/>
  <c r="H99" i="3"/>
  <c r="N98" i="3"/>
  <c r="L98" i="3"/>
  <c r="J98" i="3"/>
  <c r="I98" i="3"/>
  <c r="W95" i="3"/>
  <c r="E95" i="3"/>
  <c r="N95" i="3"/>
  <c r="L95" i="3"/>
  <c r="J95" i="3"/>
  <c r="I95" i="3"/>
  <c r="H95" i="3"/>
  <c r="N94" i="3"/>
  <c r="L94" i="3"/>
  <c r="J94" i="3"/>
  <c r="H94" i="3"/>
  <c r="N93" i="3"/>
  <c r="L93" i="3"/>
  <c r="J93" i="3"/>
  <c r="H93" i="3"/>
  <c r="N91" i="3"/>
  <c r="L91" i="3"/>
  <c r="J91" i="3"/>
  <c r="H91" i="3"/>
  <c r="N90" i="3"/>
  <c r="L90" i="3"/>
  <c r="J90" i="3"/>
  <c r="H90" i="3"/>
  <c r="N89" i="3"/>
  <c r="L89" i="3"/>
  <c r="J89" i="3"/>
  <c r="H89" i="3"/>
  <c r="N88" i="3"/>
  <c r="L88" i="3"/>
  <c r="J88" i="3"/>
  <c r="H88" i="3"/>
  <c r="N87" i="3"/>
  <c r="L87" i="3"/>
  <c r="J87" i="3"/>
  <c r="H87" i="3"/>
  <c r="N86" i="3"/>
  <c r="L86" i="3"/>
  <c r="J86" i="3"/>
  <c r="H86" i="3"/>
  <c r="N85" i="3"/>
  <c r="L85" i="3"/>
  <c r="J85" i="3"/>
  <c r="H85" i="3"/>
  <c r="N84" i="3"/>
  <c r="L84" i="3"/>
  <c r="J84" i="3"/>
  <c r="H84" i="3"/>
  <c r="N83" i="3"/>
  <c r="L83" i="3"/>
  <c r="J83" i="3"/>
  <c r="H83" i="3"/>
  <c r="N81" i="3"/>
  <c r="L81" i="3"/>
  <c r="J81" i="3"/>
  <c r="H81" i="3"/>
  <c r="N79" i="3"/>
  <c r="L79" i="3"/>
  <c r="J79" i="3"/>
  <c r="H79" i="3"/>
  <c r="N78" i="3"/>
  <c r="L78" i="3"/>
  <c r="J78" i="3"/>
  <c r="H78" i="3"/>
  <c r="N77" i="3"/>
  <c r="L77" i="3"/>
  <c r="J77" i="3"/>
  <c r="H77" i="3"/>
  <c r="N76" i="3"/>
  <c r="L76" i="3"/>
  <c r="J76" i="3"/>
  <c r="H76" i="3"/>
  <c r="N75" i="3"/>
  <c r="L75" i="3"/>
  <c r="J75" i="3"/>
  <c r="H75" i="3"/>
  <c r="N74" i="3"/>
  <c r="L74" i="3"/>
  <c r="J74" i="3"/>
  <c r="H74" i="3"/>
  <c r="W71" i="3"/>
  <c r="E71" i="3"/>
  <c r="N71" i="3"/>
  <c r="L71" i="3"/>
  <c r="J71" i="3"/>
  <c r="I71" i="3"/>
  <c r="H71" i="3"/>
  <c r="N70" i="3"/>
  <c r="L70" i="3"/>
  <c r="J70" i="3"/>
  <c r="H70" i="3"/>
  <c r="N69" i="3"/>
  <c r="L69" i="3"/>
  <c r="J69" i="3"/>
  <c r="H69" i="3"/>
  <c r="N67" i="3"/>
  <c r="L67" i="3"/>
  <c r="J67" i="3"/>
  <c r="H67" i="3"/>
  <c r="N66" i="3"/>
  <c r="L66" i="3"/>
  <c r="J66" i="3"/>
  <c r="H66" i="3"/>
  <c r="N65" i="3"/>
  <c r="L65" i="3"/>
  <c r="J65" i="3"/>
  <c r="H65" i="3"/>
  <c r="N64" i="3"/>
  <c r="L64" i="3"/>
  <c r="J64" i="3"/>
  <c r="H64" i="3"/>
  <c r="N63" i="3"/>
  <c r="L63" i="3"/>
  <c r="J63" i="3"/>
  <c r="H63" i="3"/>
  <c r="N62" i="3"/>
  <c r="L62" i="3"/>
  <c r="J62" i="3"/>
  <c r="H62" i="3"/>
  <c r="N61" i="3"/>
  <c r="L61" i="3"/>
  <c r="J61" i="3"/>
  <c r="H61" i="3"/>
  <c r="N59" i="3"/>
  <c r="L59" i="3"/>
  <c r="J59" i="3"/>
  <c r="H59" i="3"/>
  <c r="N57" i="3"/>
  <c r="L57" i="3"/>
  <c r="J57" i="3"/>
  <c r="H57" i="3"/>
  <c r="N56" i="3"/>
  <c r="L56" i="3"/>
  <c r="J56" i="3"/>
  <c r="H56" i="3"/>
  <c r="N55" i="3"/>
  <c r="L55" i="3"/>
  <c r="J55" i="3"/>
  <c r="H55" i="3"/>
  <c r="N53" i="3"/>
  <c r="L53" i="3"/>
  <c r="J53" i="3"/>
  <c r="H53" i="3"/>
  <c r="N51" i="3"/>
  <c r="L51" i="3"/>
  <c r="J51" i="3"/>
  <c r="H51" i="3"/>
  <c r="N50" i="3"/>
  <c r="L50" i="3"/>
  <c r="J50" i="3"/>
  <c r="H50" i="3"/>
  <c r="N48" i="3"/>
  <c r="L48" i="3"/>
  <c r="J48" i="3"/>
  <c r="H48" i="3"/>
  <c r="N46" i="3"/>
  <c r="L46" i="3"/>
  <c r="J46" i="3"/>
  <c r="H46" i="3"/>
  <c r="W42" i="3"/>
  <c r="E42" i="3"/>
  <c r="N42" i="3"/>
  <c r="L42" i="3"/>
  <c r="J42" i="3"/>
  <c r="I42" i="3"/>
  <c r="H42" i="3"/>
  <c r="W40" i="3"/>
  <c r="E40" i="3"/>
  <c r="N40" i="3"/>
  <c r="L40" i="3"/>
  <c r="J40" i="3"/>
  <c r="I40" i="3"/>
  <c r="H40" i="3"/>
  <c r="N38" i="3"/>
  <c r="L38" i="3"/>
  <c r="J38" i="3"/>
  <c r="H38" i="3"/>
  <c r="W35" i="3"/>
  <c r="E35" i="3"/>
  <c r="N35" i="3"/>
  <c r="L35" i="3"/>
  <c r="J35" i="3"/>
  <c r="I35" i="3"/>
  <c r="H35" i="3"/>
  <c r="N33" i="3"/>
  <c r="L33" i="3"/>
  <c r="J33" i="3"/>
  <c r="I33" i="3"/>
  <c r="W30" i="3"/>
  <c r="E30" i="3"/>
  <c r="N30" i="3"/>
  <c r="L30" i="3"/>
  <c r="J30" i="3"/>
  <c r="I30" i="3"/>
  <c r="H30" i="3"/>
  <c r="N28" i="3"/>
  <c r="L28" i="3"/>
  <c r="J28" i="3"/>
  <c r="H28" i="3"/>
  <c r="N26" i="3"/>
  <c r="L26" i="3"/>
  <c r="J26" i="3"/>
  <c r="H26" i="3"/>
  <c r="N24" i="3"/>
  <c r="L24" i="3"/>
  <c r="J24" i="3"/>
  <c r="H24" i="3"/>
  <c r="N22" i="3"/>
  <c r="L22" i="3"/>
  <c r="J22" i="3"/>
  <c r="H22" i="3"/>
  <c r="N20" i="3"/>
  <c r="L20" i="3"/>
  <c r="J20" i="3"/>
  <c r="H20" i="3"/>
  <c r="N18" i="3"/>
  <c r="L18" i="3"/>
  <c r="J18" i="3"/>
  <c r="H18" i="3"/>
  <c r="N16" i="3"/>
  <c r="L16" i="3"/>
  <c r="J16" i="3"/>
  <c r="H16" i="3"/>
  <c r="N14" i="3"/>
  <c r="L14" i="3"/>
  <c r="J14" i="3"/>
  <c r="H14" i="3"/>
  <c r="D8" i="3"/>
</calcChain>
</file>

<file path=xl/sharedStrings.xml><?xml version="1.0" encoding="utf-8"?>
<sst xmlns="http://schemas.openxmlformats.org/spreadsheetml/2006/main" count="929" uniqueCount="305">
  <si>
    <t>a</t>
  </si>
  <si>
    <t>DPH</t>
  </si>
  <si>
    <t xml:space="preserve">Odberateľ: 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</si>
  <si>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</si>
  <si>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</si>
  <si>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</si>
  <si>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</si>
  <si>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</si>
  <si>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</si>
  <si>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</si>
  <si>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</si>
  <si>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</si>
  <si>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</si>
  <si>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</si>
  <si>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</si>
  <si>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</si>
  <si>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</si>
  <si>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</si>
  <si>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</si>
  <si>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</si>
  <si>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</si>
  <si>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</si>
  <si>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</si>
  <si>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</si>
  <si>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</si>
  <si>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</si>
  <si>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</si>
  <si>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</si>
  <si>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</si>
  <si>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</si>
  <si>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</si>
  <si>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</si>
  <si>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</si>
  <si>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</si>
  <si>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</si>
  <si>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</si>
  <si>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</si>
  <si>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</si>
  <si>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</si>
  <si>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</si>
  <si>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</si>
  <si>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</si>
  <si>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</si>
  <si>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</si>
  <si>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</si>
  <si>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</si>
  <si>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</si>
  <si>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</si>
  <si>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</si>
  <si>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</si>
  <si>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</si>
  <si>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</si>
  <si>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</si>
  <si>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</si>
  <si>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</si>
  <si>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</si>
  <si>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</si>
  <si>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</si>
  <si>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</si>
  <si>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</si>
  <si>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</si>
  <si>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</si>
  <si>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</si>
  <si>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</si>
  <si>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</si>
  <si>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Názov figúry</t>
  </si>
  <si>
    <t>Popis figúry</t>
  </si>
  <si>
    <t>Aritmetický výraz</t>
  </si>
  <si>
    <t>Hodnota</t>
  </si>
  <si>
    <t>D</t>
  </si>
  <si>
    <t>E</t>
  </si>
  <si>
    <t xml:space="preserve">Spracoval: Hatašová                                </t>
  </si>
  <si>
    <t xml:space="preserve">Projektant: MARMI s. r. o. </t>
  </si>
  <si>
    <t xml:space="preserve">JKSO : </t>
  </si>
  <si>
    <t>Dátum: 19.07.2021</t>
  </si>
  <si>
    <t>Stavba : Dedinka VINPERA Radošovce</t>
  </si>
  <si>
    <t>Objekt : SO06 Ubytovací domček "G"</t>
  </si>
  <si>
    <t>MARMI s.r.o.</t>
  </si>
  <si>
    <t>Zaradenie</t>
  </si>
  <si>
    <t>pre KL</t>
  </si>
  <si>
    <t>Lev0</t>
  </si>
  <si>
    <t>pozícia</t>
  </si>
  <si>
    <t>PRÁCE A DODÁVKY HSV</t>
  </si>
  <si>
    <t>1 - ZEMNE PRÁCE</t>
  </si>
  <si>
    <t xml:space="preserve">       </t>
  </si>
  <si>
    <t>272</t>
  </si>
  <si>
    <t>132201201</t>
  </si>
  <si>
    <t>Hĺbenie rýh šírka do 2 m v horn. tr. 3 do 100 m3</t>
  </si>
  <si>
    <t>m3</t>
  </si>
  <si>
    <t xml:space="preserve">                    </t>
  </si>
  <si>
    <t>13220-1201</t>
  </si>
  <si>
    <t>45.11.21</t>
  </si>
  <si>
    <t>EK</t>
  </si>
  <si>
    <t>S</t>
  </si>
  <si>
    <t>0,5*(0,6+0,5)*0,8*4,0+0,5*(0,7+0,5)*0,8*7,0 =   5,120</t>
  </si>
  <si>
    <t>132201209</t>
  </si>
  <si>
    <t>Príplatok za lepivosť horniny tr.3 v rýhach š. do 200 cm</t>
  </si>
  <si>
    <t>45.11.24</t>
  </si>
  <si>
    <t>5,12*0,3 =   1,536</t>
  </si>
  <si>
    <t>001</t>
  </si>
  <si>
    <t>161101101</t>
  </si>
  <si>
    <t>Zvislé premiestnenie výkopu horn. tr. 1-4 do 2,5 m</t>
  </si>
  <si>
    <t>.</t>
  </si>
  <si>
    <t>162301101</t>
  </si>
  <si>
    <t>Vodorovné premiestnenie výkopku do 500 m horn. tr. 1-4</t>
  </si>
  <si>
    <t>m 3</t>
  </si>
  <si>
    <t>0,5*0,8*(4,0+7,0) =   4,400</t>
  </si>
  <si>
    <t>167101102</t>
  </si>
  <si>
    <t>Nakladanie výkopku nad 100 m3 v horn. tr. 1-4</t>
  </si>
  <si>
    <t>171201201</t>
  </si>
  <si>
    <t>Uloženie sypaniny na skládku</t>
  </si>
  <si>
    <t>171203211</t>
  </si>
  <si>
    <t>Poplatok za skládku</t>
  </si>
  <si>
    <t>17120-3211</t>
  </si>
  <si>
    <t>45.24.14</t>
  </si>
  <si>
    <t>174101101</t>
  </si>
  <si>
    <t>Zásyp zhutnený jám, rýh, šachiet alebo okolo objektu</t>
  </si>
  <si>
    <t>5,12-4,4 =   0,720</t>
  </si>
  <si>
    <t xml:space="preserve">1 - ZEMNE PRÁCE  spolu: </t>
  </si>
  <si>
    <t>3 - ZVISLÉ A KOMPLETNÉ KONŠTRUKCIE</t>
  </si>
  <si>
    <t>MAT</t>
  </si>
  <si>
    <t>286138400</t>
  </si>
  <si>
    <t>Rúrka PVC tlaková ťažká LPE d 32x 2,9x6000 voda</t>
  </si>
  <si>
    <t>kus</t>
  </si>
  <si>
    <t>25.21.22</t>
  </si>
  <si>
    <t>EZ</t>
  </si>
  <si>
    <t>7,0*1,093/6,0 =   1,275</t>
  </si>
  <si>
    <t xml:space="preserve">3 - ZVISLÉ A KOMPLETNÉ KONŠTRUKCIE  spolu: </t>
  </si>
  <si>
    <t>4 - VODOROVNÉ KONŠTRUKCIE</t>
  </si>
  <si>
    <t>271</t>
  </si>
  <si>
    <t>451572111</t>
  </si>
  <si>
    <t>Lôžko a obsyp potrubia, stoky v otv. výk. z kam. drob. ťaženého</t>
  </si>
  <si>
    <t>45.21.41</t>
  </si>
  <si>
    <t xml:space="preserve">4 - VODOROVNÉ KONŠTRUKCIE  spolu: </t>
  </si>
  <si>
    <t xml:space="preserve">PRÁCE A DODÁVKY HSV  spolu: </t>
  </si>
  <si>
    <t>PRÁCE A DODÁVKY PSV</t>
  </si>
  <si>
    <t>721 - Vnútorná kanalizácia</t>
  </si>
  <si>
    <t>721</t>
  </si>
  <si>
    <t>721171107</t>
  </si>
  <si>
    <t>Potrubie kanal. z PVC-U rúr hrdlových odpadné D 75x1,8</t>
  </si>
  <si>
    <t>m</t>
  </si>
  <si>
    <t>I</t>
  </si>
  <si>
    <t>72117-1107</t>
  </si>
  <si>
    <t>45.33.20</t>
  </si>
  <si>
    <t>IK</t>
  </si>
  <si>
    <t>721171109</t>
  </si>
  <si>
    <t>Potrubie kanal. z PVC-U rúr hrdlových odpadné D 110x2,2</t>
  </si>
  <si>
    <t>72117-1109</t>
  </si>
  <si>
    <t>721171110</t>
  </si>
  <si>
    <t>Potrubie kanal. z PVC-U rúr hrdlových odpadné D 125x3,2</t>
  </si>
  <si>
    <t>72117-1110</t>
  </si>
  <si>
    <t>721172109</t>
  </si>
  <si>
    <t>Potrubie kanal. z PVC rúr hrdl. dažďové D 110x2,3</t>
  </si>
  <si>
    <t>72117-2109</t>
  </si>
  <si>
    <t>721173204</t>
  </si>
  <si>
    <t>Potrubie kanal. z PVC rúr pripojovacie D 40x1.8</t>
  </si>
  <si>
    <t>72117-3204</t>
  </si>
  <si>
    <t>721173205</t>
  </si>
  <si>
    <t>Potrubie kanal. z PVC rúr pripojovacie D 50x1.8</t>
  </si>
  <si>
    <t>72117-3205</t>
  </si>
  <si>
    <t>721173705</t>
  </si>
  <si>
    <t>Potrubie kanalizačné z PE odpadové DN 80</t>
  </si>
  <si>
    <t>72117-3705</t>
  </si>
  <si>
    <t xml:space="preserve">  .  .  </t>
  </si>
  <si>
    <t>721194104</t>
  </si>
  <si>
    <t>Vyvedenie a upevnenie kanal. výpustiek D 40x1.8</t>
  </si>
  <si>
    <t>72119-4104</t>
  </si>
  <si>
    <t>721194105</t>
  </si>
  <si>
    <t>Vyvedenie a upevnenie kanal. výpustiek D 50x1.8</t>
  </si>
  <si>
    <t>72119-4105</t>
  </si>
  <si>
    <t>721194109</t>
  </si>
  <si>
    <t>Vyvedenie a upevnenie kanal. výpustiek D 110x2.3</t>
  </si>
  <si>
    <t>72119-4109</t>
  </si>
  <si>
    <t>721211707</t>
  </si>
  <si>
    <t>Montáž podlahového odtokového žlabu dĺžky 600 mm pre montáž k stene</t>
  </si>
  <si>
    <t>72121-1707</t>
  </si>
  <si>
    <t>721212111</t>
  </si>
  <si>
    <t>Odtokový žľab dĺžky 600 mm s krycím roštom a zápachovou uzávierkou</t>
  </si>
  <si>
    <t>72121-2111</t>
  </si>
  <si>
    <t>721242115</t>
  </si>
  <si>
    <t>Lapače strešných spavenín DN75</t>
  </si>
  <si>
    <t>72124-2115</t>
  </si>
  <si>
    <t>721271105</t>
  </si>
  <si>
    <t>Kondenzačný sifón so záp. uzávierkou</t>
  </si>
  <si>
    <t>72127-1105</t>
  </si>
  <si>
    <t>721273167</t>
  </si>
  <si>
    <t>Ventilačné hlavice strešné plastové DN 70 HL 807</t>
  </si>
  <si>
    <t>72127-3167</t>
  </si>
  <si>
    <t>721290112</t>
  </si>
  <si>
    <t>Skúška tesnosti kanalizácie vodou DN 125-200</t>
  </si>
  <si>
    <t>72129-0112</t>
  </si>
  <si>
    <t>721290123</t>
  </si>
  <si>
    <t>Skúška tesnosti kanalizácie dymom do DN 300</t>
  </si>
  <si>
    <t>72129-0123</t>
  </si>
  <si>
    <t>998721102</t>
  </si>
  <si>
    <t>Presun hmôt pre vnút. kanalizáciu v objektoch výšky do 12 m</t>
  </si>
  <si>
    <t>t</t>
  </si>
  <si>
    <t>99872-1102</t>
  </si>
  <si>
    <t>45.33.30</t>
  </si>
  <si>
    <t xml:space="preserve">721 - Vnútorná kanalizácia  spolu: </t>
  </si>
  <si>
    <t>722 - Vnútorný vodovod</t>
  </si>
  <si>
    <t>722173312</t>
  </si>
  <si>
    <t>Potrubie vodov. z 3-vrstvových rúrok PE/Al/PE D 20 (DN15)</t>
  </si>
  <si>
    <t>722173313</t>
  </si>
  <si>
    <t>Potrubie vodov. z 3-vrstvových rúrok PE/Al/PE D 26 (DN20)</t>
  </si>
  <si>
    <t>72217-3313</t>
  </si>
  <si>
    <t>722173314</t>
  </si>
  <si>
    <t>Potrubie vodov. z 3-vrstvových rúrok PE/Al/PE D 32 (DN25)</t>
  </si>
  <si>
    <t>722182112</t>
  </si>
  <si>
    <t>Ochrana potrubia izoláciou polyuretánovou DN 20</t>
  </si>
  <si>
    <t>722182113</t>
  </si>
  <si>
    <t>Ochrana potrubia izoláciou polyuretánovou DN 25</t>
  </si>
  <si>
    <t>722182114</t>
  </si>
  <si>
    <t>Ochrana potrubia izoláciou polyuretánovou DN 32</t>
  </si>
  <si>
    <t>722220111</t>
  </si>
  <si>
    <t>Arm. vod. s 1 závitom, nástenka pre výt. ventil G 1/2</t>
  </si>
  <si>
    <t>722220121</t>
  </si>
  <si>
    <t>Arm. vod. s 1 závitom, nástenka pre batériu G 1/2x150mm</t>
  </si>
  <si>
    <t>pár</t>
  </si>
  <si>
    <t>722231021</t>
  </si>
  <si>
    <t>Armat. vodov. s 2 závitmi, guľový kohút G 1/2</t>
  </si>
  <si>
    <t>731</t>
  </si>
  <si>
    <t>734209113</t>
  </si>
  <si>
    <t>Montáž armatúr s dvoma závitmi G 1/2</t>
  </si>
  <si>
    <t>45.33.11</t>
  </si>
  <si>
    <t>722231022</t>
  </si>
  <si>
    <t>Armat. vodov. s 2 závitmi, guľový kohút G 3/4</t>
  </si>
  <si>
    <t>72223-1022</t>
  </si>
  <si>
    <t>734209114</t>
  </si>
  <si>
    <t>Montáž armatúr s dvoma závitmi G 3/4</t>
  </si>
  <si>
    <t>722231023</t>
  </si>
  <si>
    <t>Armat. vodov. s 2 závitmi, guľový kohút  G 1</t>
  </si>
  <si>
    <t>72223-1023</t>
  </si>
  <si>
    <t>722231062</t>
  </si>
  <si>
    <t>Armat. vodov. s 2 závitmi, ventil spätný  G 3/4</t>
  </si>
  <si>
    <t>72223-1062</t>
  </si>
  <si>
    <t>722231161</t>
  </si>
  <si>
    <t>Armat. vod. s 2 závit. ventil poistný priamy G1/2</t>
  </si>
  <si>
    <t>72223-1161</t>
  </si>
  <si>
    <t>722290226</t>
  </si>
  <si>
    <t>Tlakové skúšky vodov. potrubia závitového do DN 50</t>
  </si>
  <si>
    <t>722290234</t>
  </si>
  <si>
    <t>Preplachovanie a dezinfekcia vodov. potrubia do DN 80</t>
  </si>
  <si>
    <t>998722102</t>
  </si>
  <si>
    <t>Presun hmôt pre vnút. vodovod v objektoch výšky do 12 m</t>
  </si>
  <si>
    <t>99872-2102</t>
  </si>
  <si>
    <t xml:space="preserve">722 - Vnútorný vodovod  spolu: </t>
  </si>
  <si>
    <t>724 - Strojné vybavenie</t>
  </si>
  <si>
    <t>4846B0102</t>
  </si>
  <si>
    <t>Nádoba expanzná 8 l / 6bar</t>
  </si>
  <si>
    <t>28.22.13</t>
  </si>
  <si>
    <t xml:space="preserve">7202800             </t>
  </si>
  <si>
    <t>IZ</t>
  </si>
  <si>
    <t>998724102</t>
  </si>
  <si>
    <t>Presun hmôt pre strojné vybavenie v objektoch výšky do 12 m</t>
  </si>
  <si>
    <t>99872-4102</t>
  </si>
  <si>
    <t xml:space="preserve">724 - Strojné vybavenie  spolu: </t>
  </si>
  <si>
    <t>725 - Zariaďovacie predmety</t>
  </si>
  <si>
    <t>725112021</t>
  </si>
  <si>
    <t>Zách. misa závesná s hlbokým splachovaním odpad vodorovný</t>
  </si>
  <si>
    <t>súbor</t>
  </si>
  <si>
    <t>72511-2021</t>
  </si>
  <si>
    <t>725116111</t>
  </si>
  <si>
    <t>Montáž záchodu do predstenového syst.</t>
  </si>
  <si>
    <t>72511-6111</t>
  </si>
  <si>
    <t>725116221</t>
  </si>
  <si>
    <t>Montáž a dodávka predst.systému záchodov do bytových jadier medzi dve steny</t>
  </si>
  <si>
    <t>72511-6221</t>
  </si>
  <si>
    <t>725119309</t>
  </si>
  <si>
    <t>Príplatok za použitie silikónového tmelu 0,30 kg/kus</t>
  </si>
  <si>
    <t>72511-9309</t>
  </si>
  <si>
    <t>725212200</t>
  </si>
  <si>
    <t>Umývadlo z diturvitu so zápach. uzáv. štandardná kvalita</t>
  </si>
  <si>
    <t>72521-2200</t>
  </si>
  <si>
    <t>725219201</t>
  </si>
  <si>
    <t>Montáž umývadiel keramických so záp. uzáv. na konzoly</t>
  </si>
  <si>
    <t>725219601</t>
  </si>
  <si>
    <t>Montáž a dodávka stĺpa keramic k umývadlu+polnoha</t>
  </si>
  <si>
    <t>725244134</t>
  </si>
  <si>
    <t>Montáž, zástena sprchová dvojkrídlová do výšky 2000 mm a šírky 1200 mm+dodávka</t>
  </si>
  <si>
    <t>72524-4134</t>
  </si>
  <si>
    <t>725531130</t>
  </si>
  <si>
    <t>Montáž elektr. zásobníka stojatého 80 L</t>
  </si>
  <si>
    <t>72553-1130</t>
  </si>
  <si>
    <t>5412A3001</t>
  </si>
  <si>
    <t>Ohrievač vodyAriston Velis EVO 80l</t>
  </si>
  <si>
    <t>725980123</t>
  </si>
  <si>
    <t>Dvierka prístupové k inštaláciám z plastov 30/30</t>
  </si>
  <si>
    <t>725989101</t>
  </si>
  <si>
    <t>Montáž dvierok kovových lakovaných 300/300 mm</t>
  </si>
  <si>
    <t>998725102</t>
  </si>
  <si>
    <t>Presun hmôt pre zariaď. predmety v objektoch výšky do 12 m</t>
  </si>
  <si>
    <t>99872-5102</t>
  </si>
  <si>
    <t xml:space="preserve">725 - Zariaďovacie predmety  spolu: </t>
  </si>
  <si>
    <t>734 - Armatúry</t>
  </si>
  <si>
    <t>734209115</t>
  </si>
  <si>
    <t>Montáž armatúr s dvoma závitmi G 1</t>
  </si>
  <si>
    <t>73420-9115</t>
  </si>
  <si>
    <t xml:space="preserve">734 - Armatúry  spolu: </t>
  </si>
  <si>
    <t xml:space="preserve">PRÁCE A DODÁVKY PSV  spolu: </t>
  </si>
  <si>
    <t>Za rozpočet celkom</t>
  </si>
  <si>
    <t>Spracoval: Hatašová</t>
  </si>
  <si>
    <t>Figura</t>
  </si>
  <si>
    <t/>
  </si>
  <si>
    <t>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</si>
</sst>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7" formatCode="#,##0.0"/>
    <numFmt numFmtId="168" formatCode="#,##0.0000"/>
    <numFmt numFmtId="169" formatCode="_-* #,##0\ &quot;Sk&quot;_-;\-* #,##0\ &quot;Sk&quot;_-;_-* &quot;-&quot;\ &quot;Sk&quot;_-;_-@_-"/>
    <numFmt numFmtId="170" formatCode="#,##0.000"/>
    <numFmt numFmtId="171" formatCode="#,##0&quot; Sk&quot;;[Red]&quot;-&quot;#,##0&quot; Sk&quot;"/>
    <numFmt numFmtId="173" formatCode="_ * #,##0_ ;_ * \-#,##0_ ;_ * &quot;-&quot;_ ;_ @_ "/>
    <numFmt numFmtId="176" formatCode="_(&quot;$&quot;* #,##0_);_(&quot;$&quot;* \(#,##0\);_(&quot;$&quot;* &quot;-&quot;_);_(@_)"/>
    <numFmt numFmtId="178" formatCode="#,##0.00000"/>
    <numFmt numFmtId="179" formatCode="_(&quot;$&quot;* #,##0.00_);_(&quot;$&quot;* \(#,##0.00\);_(&quot;$&quot;* &quot;-&quot;??_);_(@_)"/>
    <numFmt numFmtId="180" formatCode="_ * #,##0.00_ ;_ * \-#,##0.00_ ;_ * &quot;-&quot;??_ ;_ @_ "/>
    <numFmt numFmtId="185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57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0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80" fontId="9" fillId="0" borderId="0" applyFont="0" applyFill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76" fontId="9" fillId="0" borderId="0" applyFont="0" applyFill="0" applyBorder="0" applyAlignment="0" applyProtection="0">
      <alignment vertical="center"/>
    </xf>
    <xf numFmtId="179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9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71" fontId="25" fillId="10" borderId="9"/>
    <xf numFmtId="0" fontId="9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13" fillId="0" borderId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89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8" fontId="1" fillId="0" borderId="0" xfId="0" applyNumberFormat="1" applyFont="1"/>
    <xf numFmtId="170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70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Protection="1">
      <protection locked="0"/>
    </xf>
    <xf numFmtId="170" fontId="1" fillId="0" borderId="0" xfId="0" applyNumberFormat="1" applyFont="1" applyProtection="1">
      <protection locked="0"/>
    </xf>
    <xf numFmtId="0" fontId="1" fillId="0" borderId="49" xfId="0" applyFont="1" applyBorder="1" applyAlignment="1" applyProtection="1">
      <alignment horizontal="left"/>
      <protection locked="0"/>
    </xf>
    <xf numFmtId="0" fontId="1" fillId="0" borderId="51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left"/>
      <protection locked="0"/>
    </xf>
    <xf numFmtId="0" fontId="1" fillId="0" borderId="50" xfId="0" applyFont="1" applyBorder="1" applyAlignment="1" applyProtection="1">
      <alignment horizontal="left" vertical="center"/>
      <protection locked="0"/>
    </xf>
    <xf numFmtId="0" fontId="1" fillId="0" borderId="52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70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8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85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5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Continuous"/>
    </xf>
    <xf numFmtId="0" fontId="1" fillId="0" borderId="54" xfId="0" applyFont="1" applyBorder="1" applyAlignment="1">
      <alignment horizontal="centerContinuous"/>
    </xf>
    <xf numFmtId="0" fontId="1" fillId="0" borderId="55" xfId="0" applyFont="1" applyBorder="1" applyAlignment="1">
      <alignment horizontal="centerContinuous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49" xfId="0" applyFont="1" applyBorder="1" applyAlignment="1" applyProtection="1">
      <alignment horizontal="center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1" fillId="0" borderId="50" xfId="0" applyFont="1" applyBorder="1" applyAlignment="1">
      <alignment horizontal="center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70" fontId="1" fillId="0" borderId="50" xfId="0" applyNumberFormat="1" applyFont="1" applyBorder="1"/>
    <xf numFmtId="0" fontId="1" fillId="0" borderId="5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70" fontId="7" fillId="0" borderId="0" xfId="0" applyNumberFormat="1" applyFont="1" applyAlignment="1">
      <alignment horizontal="right" wrapText="1"/>
    </xf>
    <xf numFmtId="168" fontId="7" fillId="0" borderId="0" xfId="0" applyNumberFormat="1" applyFont="1" applyAlignment="1">
      <alignment horizontal="right" wrapText="1"/>
    </xf>
    <xf numFmtId="49" fontId="1" fillId="0" borderId="49" xfId="0" applyNumberFormat="1" applyFont="1" applyBorder="1" applyAlignment="1">
      <alignment horizontal="left"/>
    </xf>
    <xf numFmtId="0" fontId="1" fillId="0" borderId="49" xfId="0" applyFont="1" applyBorder="1" applyAlignment="1">
      <alignment horizontal="right"/>
    </xf>
    <xf numFmtId="49" fontId="1" fillId="0" borderId="50" xfId="0" applyNumberFormat="1" applyFont="1" applyBorder="1" applyAlignment="1">
      <alignment horizontal="left"/>
    </xf>
    <xf numFmtId="0" fontId="1" fillId="0" borderId="50" xfId="0" applyFont="1" applyBorder="1" applyAlignment="1">
      <alignment horizontal="right"/>
    </xf>
    <xf numFmtId="49" fontId="4" fillId="0" borderId="0" xfId="1" applyNumberFormat="1" applyFont="1"/>
    <xf numFmtId="0" fontId="1" fillId="0" borderId="56" xfId="0" applyFont="1" applyBorder="1" applyAlignment="1">
      <alignment horizontal="right" vertical="top"/>
    </xf>
    <xf numFmtId="49" fontId="3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left" vertical="top" wrapText="1"/>
    </xf>
    <xf numFmtId="170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vertical="top"/>
    </xf>
    <xf numFmtId="4" fontId="1" fillId="0" borderId="56" xfId="0" applyNumberFormat="1" applyFont="1" applyBorder="1" applyAlignment="1">
      <alignment vertical="top"/>
    </xf>
    <xf numFmtId="178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horizontal="center" vertical="top"/>
    </xf>
    <xf numFmtId="185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center" vertical="top"/>
    </xf>
    <xf numFmtId="49" fontId="6" fillId="0" borderId="56" xfId="0" applyNumberFormat="1" applyFont="1" applyBorder="1" applyAlignment="1">
      <alignment horizontal="left" vertical="top" wrapText="1"/>
    </xf>
    <xf numFmtId="170" fontId="6" fillId="0" borderId="56" xfId="0" applyNumberFormat="1" applyFont="1" applyBorder="1" applyAlignment="1">
      <alignment vertical="top"/>
    </xf>
    <xf numFmtId="0" fontId="6" fillId="0" borderId="56" xfId="0" applyFont="1" applyBorder="1" applyAlignment="1">
      <alignment vertical="top"/>
    </xf>
    <xf numFmtId="4" fontId="6" fillId="0" borderId="56" xfId="0" applyNumberFormat="1" applyFont="1" applyBorder="1" applyAlignment="1">
      <alignment vertical="top"/>
    </xf>
    <xf numFmtId="178" fontId="6" fillId="0" borderId="56" xfId="0" applyNumberFormat="1" applyFont="1" applyBorder="1" applyAlignment="1">
      <alignment vertical="top"/>
    </xf>
    <xf numFmtId="0" fontId="6" fillId="0" borderId="56" xfId="0" applyFont="1" applyBorder="1" applyAlignment="1">
      <alignment horizontal="center" vertical="top"/>
    </xf>
    <xf numFmtId="185" fontId="6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right" vertical="top" wrapText="1"/>
    </xf>
    <xf numFmtId="4" fontId="3" fillId="0" borderId="56" xfId="0" applyNumberFormat="1" applyFont="1" applyBorder="1" applyAlignment="1">
      <alignment vertical="top"/>
    </xf>
    <xf numFmtId="178" fontId="3" fillId="0" borderId="56" xfId="0" applyNumberFormat="1" applyFont="1" applyBorder="1" applyAlignment="1">
      <alignment vertical="top"/>
    </xf>
    <xf numFmtId="170" fontId="3" fillId="0" borderId="56" xfId="0" applyNumberFormat="1" applyFont="1" applyBorder="1" applyAlignment="1">
      <alignment vertical="top"/>
    </xf>
    <xf numFmtId="49" fontId="3" fillId="0" borderId="56" xfId="0" applyNumberFormat="1" applyFont="1" applyBorder="1" applyAlignment="1">
      <alignment horizontal="left" vertical="top" wrapText="1"/>
    </xf>
  </cellXfs>
  <cellStyles count="80">
    <cellStyle name="1 000 Sk" xfId="59" xr:uid="{00000000-0005-0000-0000-00003C000000}"/>
    <cellStyle name="1 000,-  Sk" xfId="22" xr:uid="{00000000-0005-0000-0000-000016000000}"/>
    <cellStyle name="1 000,- Kč" xfId="47" xr:uid="{00000000-0005-0000-0000-00002F000000}"/>
    <cellStyle name="1 000,- Sk" xfId="57" xr:uid="{00000000-0005-0000-0000-00003A000000}"/>
    <cellStyle name="1000 Sk_fakturuj99" xfId="31" xr:uid="{00000000-0005-0000-0000-00001F000000}"/>
    <cellStyle name="20 % – Zvýraznění1" xfId="52" xr:uid="{00000000-0005-0000-0000-000035000000}"/>
    <cellStyle name="20 % – Zvýraznění2" xfId="56" xr:uid="{00000000-0005-0000-0000-000039000000}"/>
    <cellStyle name="20 % – Zvýraznění3" xfId="29" xr:uid="{00000000-0005-0000-0000-00001D000000}"/>
    <cellStyle name="20 % – Zvýraznění4" xfId="60" xr:uid="{00000000-0005-0000-0000-00003D000000}"/>
    <cellStyle name="20 % – Zvýraznění5" xfId="61" xr:uid="{00000000-0005-0000-0000-00003E000000}"/>
    <cellStyle name="20 % – Zvýraznění6" xfId="62" xr:uid="{00000000-0005-0000-0000-00003F000000}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 xr:uid="{00000000-0005-0000-0000-000021000000}"/>
    <cellStyle name="40 % – Zvýraznění2" xfId="63" xr:uid="{00000000-0005-0000-0000-000040000000}"/>
    <cellStyle name="40 % – Zvýraznění3" xfId="64" xr:uid="{00000000-0005-0000-0000-000041000000}"/>
    <cellStyle name="40 % – Zvýraznění4" xfId="65" xr:uid="{00000000-0005-0000-0000-000042000000}"/>
    <cellStyle name="40 % – Zvýraznění5" xfId="36" xr:uid="{00000000-0005-0000-0000-000024000000}"/>
    <cellStyle name="40 % – Zvýraznění6" xfId="66" xr:uid="{00000000-0005-0000-0000-000043000000}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49" builtinId="43" customBuiltin="1"/>
    <cellStyle name="40 % - zvýraznenie5" xfId="51" builtinId="47" customBuiltin="1"/>
    <cellStyle name="40 % - zvýraznenie6" xfId="55" builtinId="51" customBuiltin="1"/>
    <cellStyle name="60 % – Zvýraznění1" xfId="67" xr:uid="{00000000-0005-0000-0000-000044000000}"/>
    <cellStyle name="60 % – Zvýraznění2" xfId="68" xr:uid="{00000000-0005-0000-0000-000045000000}"/>
    <cellStyle name="60 % – Zvýraznění3" xfId="69" xr:uid="{00000000-0005-0000-0000-000046000000}"/>
    <cellStyle name="60 % – Zvýraznění4" xfId="70" xr:uid="{00000000-0005-0000-0000-000047000000}"/>
    <cellStyle name="60 % – Zvýraznění5" xfId="71" xr:uid="{00000000-0005-0000-0000-000048000000}"/>
    <cellStyle name="60 % – Zvýraznění6" xfId="72" xr:uid="{00000000-0005-0000-0000-000049000000}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3" builtinId="48" customBuiltin="1"/>
    <cellStyle name="60 % - zvýraznenie6" xfId="58" builtinId="52" customBuiltin="1"/>
    <cellStyle name="Celkem" xfId="73" xr:uid="{00000000-0005-0000-0000-00004A000000}"/>
    <cellStyle name="Čiarka" xfId="3" builtinId="3" customBuiltin="1"/>
    <cellStyle name="Čiarka [0]" xfId="4" builtinId="6" customBuiltin="1"/>
    <cellStyle name="data" xfId="74" xr:uid="{00000000-0005-0000-0000-00004B000000}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5" xr:uid="{00000000-0005-0000-0000-00004C000000}"/>
    <cellStyle name="Názov" xfId="17" builtinId="15" customBuiltin="1"/>
    <cellStyle name="Neutrálna" xfId="35" builtinId="28" customBuiltin="1"/>
    <cellStyle name="Normálna" xfId="0" builtinId="0" customBuiltin="1"/>
    <cellStyle name="normálne_fakturuj99" xfId="76" xr:uid="{00000000-0005-0000-0000-00004D000000}"/>
    <cellStyle name="normálne_KLs" xfId="1" xr:uid="{00000000-0005-0000-0000-000001000000}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7" xr:uid="{00000000-0005-0000-0000-00004F000000}"/>
    <cellStyle name="Text upozornění" xfId="78" xr:uid="{00000000-0005-0000-0000-000050000000}"/>
    <cellStyle name="Text upozornenia" xfId="15" builtinId="11" customBuiltin="1"/>
    <cellStyle name="TEXT1" xfId="79" xr:uid="{00000000-0005-0000-0000-000051000000}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0" builtinId="45" customBuiltin="1"/>
    <cellStyle name="Zvýraznenie6" xfId="54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K126"/>
  <sheetViews>
    <sheetView showGridLines="0" tabSelected="1" workbookViewId="0">
      <pane xSplit="4" ySplit="10" topLeftCell="E11" activePane="bottomRight" state="frozen"/>
      <selection pane="topRight"/>
      <selection pane="bottomLeft"/>
      <selection pane="bottomRight"/>
    </sheetView>
  </sheetViews>
  <sheetFormatPr defaultRowHeight="12.75"/>
  <cols>
    <col min="1" max="1" width="6.7109375" style="25" customWidth="1"/>
    <col min="2" max="2" width="3.7109375" style="26" customWidth="1"/>
    <col min="3" max="3" width="13" style="27" customWidth="1"/>
    <col min="4" max="4" width="35.7109375" style="28" customWidth="1"/>
    <col min="5" max="5" width="10.7109375" style="29" customWidth="1"/>
    <col min="6" max="6" width="5.28515625" style="30" customWidth="1"/>
    <col min="7" max="7" width="8" style="31" customWidth="1"/>
    <col min="8" max="9" width="9.7109375" style="31" hidden="1" customWidth="1"/>
    <col min="10" max="10" width="5.85546875" style="31" customWidth="1"/>
    <col min="11" max="11" width="7.42578125" style="32" hidden="1" customWidth="1"/>
    <col min="12" max="12" width="8.28515625" style="32" hidden="1" customWidth="1"/>
    <col min="13" max="13" width="9.140625" style="29" hidden="1" customWidth="1"/>
    <col min="14" max="14" width="7" style="29" hidden="1" customWidth="1"/>
    <col min="15" max="15" width="3.5703125" style="30" hidden="1" customWidth="1"/>
    <col min="16" max="16" width="12.7109375" style="30" hidden="1" customWidth="1"/>
    <col min="17" max="19" width="13.28515625" style="29" hidden="1" customWidth="1"/>
    <col min="20" max="20" width="10.5703125" style="33" hidden="1" customWidth="1"/>
    <col min="21" max="21" width="10.28515625" style="33" hidden="1" customWidth="1"/>
    <col min="22" max="22" width="5.7109375" style="33" hidden="1" customWidth="1"/>
    <col min="23" max="23" width="9.140625" style="34" hidden="1" customWidth="1"/>
    <col min="24" max="25" width="5.7109375" style="30" hidden="1" customWidth="1"/>
    <col min="26" max="26" width="7.5703125" style="30" hidden="1" customWidth="1"/>
    <col min="27" max="27" width="24.85546875" style="30" hidden="1" customWidth="1"/>
    <col min="28" max="28" width="4.28515625" style="30" hidden="1" customWidth="1"/>
    <col min="29" max="29" width="8.28515625" style="30" hidden="1" customWidth="1"/>
    <col min="30" max="30" width="8.7109375" style="30" hidden="1" customWidth="1"/>
    <col min="31" max="34" width="9.140625" style="30" hidden="1" customWidth="1"/>
    <col min="35" max="35" width="9.140625" style="4"/>
    <col min="36" max="37" width="0" style="4" hidden="1" customWidth="1"/>
    <col min="38" max="16384" width="9.140625" style="4"/>
  </cols>
  <sheetData>
    <row r="1" spans="1:37" ht="24">
      <c r="A1" s="8" t="s">
        <v>2</v>
      </c>
      <c r="B1" s="4"/>
      <c r="C1" s="4"/>
      <c r="D1" s="4"/>
      <c r="E1" s="8" t="s">
        <v>71</v>
      </c>
      <c r="F1" s="4"/>
      <c r="G1" s="5"/>
      <c r="H1" s="4"/>
      <c r="I1" s="4"/>
      <c r="J1" s="5"/>
      <c r="K1" s="6"/>
      <c r="L1" s="4"/>
      <c r="M1" s="4"/>
      <c r="N1" s="4"/>
      <c r="O1" s="4"/>
      <c r="P1" s="4"/>
      <c r="Q1" s="7"/>
      <c r="R1" s="7"/>
      <c r="S1" s="7"/>
      <c r="T1" s="4"/>
      <c r="U1" s="4"/>
      <c r="V1" s="4"/>
      <c r="W1" s="4"/>
      <c r="X1" s="4"/>
      <c r="Y1" s="4"/>
      <c r="Z1" s="1" t="s">
        <v>3</v>
      </c>
      <c r="AA1" s="65" t="s">
        <v>4</v>
      </c>
      <c r="AB1" s="1" t="s">
        <v>5</v>
      </c>
      <c r="AC1" s="1" t="s">
        <v>6</v>
      </c>
      <c r="AD1" s="1" t="s">
        <v>7</v>
      </c>
      <c r="AE1" s="55" t="s">
        <v>8</v>
      </c>
      <c r="AF1" s="56" t="s">
        <v>9</v>
      </c>
      <c r="AG1" s="4"/>
      <c r="AH1" s="4"/>
    </row>
    <row r="2" spans="1:37">
      <c r="A2" s="8" t="s">
        <v>72</v>
      </c>
      <c r="B2" s="4"/>
      <c r="C2" s="4"/>
      <c r="D2" s="4"/>
      <c r="E2" s="8" t="s">
        <v>73</v>
      </c>
      <c r="F2" s="4"/>
      <c r="G2" s="5"/>
      <c r="H2" s="35"/>
      <c r="I2" s="4"/>
      <c r="J2" s="5"/>
      <c r="K2" s="6"/>
      <c r="L2" s="4"/>
      <c r="M2" s="4"/>
      <c r="N2" s="4"/>
      <c r="O2" s="4"/>
      <c r="P2" s="4"/>
      <c r="Q2" s="7"/>
      <c r="R2" s="7"/>
      <c r="S2" s="7"/>
      <c r="T2" s="4"/>
      <c r="U2" s="4"/>
      <c r="V2" s="4"/>
      <c r="W2" s="4"/>
      <c r="X2" s="4"/>
      <c r="Y2" s="4"/>
      <c r="Z2" s="1" t="s">
        <v>10</v>
      </c>
      <c r="AA2" s="2" t="s">
        <v>11</v>
      </c>
      <c r="AB2" s="2" t="s">
        <v>12</v>
      </c>
      <c r="AC2" s="2"/>
      <c r="AD2" s="3"/>
      <c r="AE2" s="55">
        <v>1</v>
      </c>
      <c r="AF2" s="57">
        <v>123.5</v>
      </c>
      <c r="AG2" s="4"/>
      <c r="AH2" s="4"/>
    </row>
    <row r="3" spans="1:37">
      <c r="A3" s="8" t="s">
        <v>13</v>
      </c>
      <c r="B3" s="4"/>
      <c r="C3" s="4"/>
      <c r="D3" s="4"/>
      <c r="E3" s="8" t="s">
        <v>74</v>
      </c>
      <c r="F3" s="4"/>
      <c r="G3" s="5"/>
      <c r="H3" s="4"/>
      <c r="I3" s="4"/>
      <c r="J3" s="5"/>
      <c r="K3" s="6"/>
      <c r="L3" s="4"/>
      <c r="M3" s="4"/>
      <c r="N3" s="4"/>
      <c r="O3" s="4"/>
      <c r="P3" s="4"/>
      <c r="Q3" s="7"/>
      <c r="R3" s="7"/>
      <c r="S3" s="7"/>
      <c r="T3" s="4"/>
      <c r="U3" s="4"/>
      <c r="V3" s="4"/>
      <c r="W3" s="4"/>
      <c r="X3" s="4"/>
      <c r="Y3" s="4"/>
      <c r="Z3" s="1" t="s">
        <v>14</v>
      </c>
      <c r="AA3" s="2" t="s">
        <v>15</v>
      </c>
      <c r="AB3" s="2" t="s">
        <v>12</v>
      </c>
      <c r="AC3" s="2" t="s">
        <v>16</v>
      </c>
      <c r="AD3" s="3" t="s">
        <v>17</v>
      </c>
      <c r="AE3" s="55">
        <v>2</v>
      </c>
      <c r="AF3" s="58">
        <v>123.46</v>
      </c>
      <c r="AG3" s="4"/>
      <c r="AH3" s="4"/>
    </row>
    <row r="4" spans="1:37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7"/>
      <c r="R4" s="7"/>
      <c r="S4" s="7"/>
      <c r="T4" s="4"/>
      <c r="U4" s="4"/>
      <c r="V4" s="4"/>
      <c r="W4" s="4"/>
      <c r="X4" s="4"/>
      <c r="Y4" s="4"/>
      <c r="Z4" s="1" t="s">
        <v>18</v>
      </c>
      <c r="AA4" s="2" t="s">
        <v>19</v>
      </c>
      <c r="AB4" s="2" t="s">
        <v>12</v>
      </c>
      <c r="AC4" s="2"/>
      <c r="AD4" s="3"/>
      <c r="AE4" s="55">
        <v>3</v>
      </c>
      <c r="AF4" s="59">
        <v>123.45699999999999</v>
      </c>
      <c r="AG4" s="4"/>
      <c r="AH4" s="4"/>
    </row>
    <row r="5" spans="1:37">
      <c r="A5" s="8" t="s">
        <v>75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7"/>
      <c r="R5" s="7"/>
      <c r="S5" s="7"/>
      <c r="T5" s="4"/>
      <c r="U5" s="4"/>
      <c r="V5" s="4"/>
      <c r="W5" s="4"/>
      <c r="X5" s="4"/>
      <c r="Y5" s="4"/>
      <c r="Z5" s="1" t="s">
        <v>20</v>
      </c>
      <c r="AA5" s="2" t="s">
        <v>15</v>
      </c>
      <c r="AB5" s="2" t="s">
        <v>12</v>
      </c>
      <c r="AC5" s="2" t="s">
        <v>16</v>
      </c>
      <c r="AD5" s="3" t="s">
        <v>17</v>
      </c>
      <c r="AE5" s="55">
        <v>4</v>
      </c>
      <c r="AF5" s="60">
        <v>123.4567</v>
      </c>
      <c r="AG5" s="4"/>
      <c r="AH5" s="4"/>
    </row>
    <row r="6" spans="1:37">
      <c r="A6" s="8" t="s">
        <v>76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7"/>
      <c r="R6" s="7"/>
      <c r="S6" s="7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55" t="s">
        <v>21</v>
      </c>
      <c r="AF6" s="58">
        <v>123.46</v>
      </c>
      <c r="AG6" s="4"/>
      <c r="AH6" s="4"/>
    </row>
    <row r="7" spans="1:37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7"/>
      <c r="R7" s="7"/>
      <c r="S7" s="7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</row>
    <row r="8" spans="1:37" ht="13.5">
      <c r="A8" s="4" t="s">
        <v>77</v>
      </c>
      <c r="B8" s="36"/>
      <c r="C8" s="37"/>
      <c r="D8" s="9" t="str">
        <f>CONCATENATE(AA2," ",AB2," ",AC2," ",AD2)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4"/>
      <c r="Q8" s="7"/>
      <c r="R8" s="7"/>
      <c r="S8" s="7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</row>
    <row r="9" spans="1:37">
      <c r="A9" s="10" t="s">
        <v>22</v>
      </c>
      <c r="B9" s="10" t="s">
        <v>23</v>
      </c>
      <c r="C9" s="10" t="s">
        <v>24</v>
      </c>
      <c r="D9" s="10" t="s">
        <v>25</v>
      </c>
      <c r="E9" s="10" t="s">
        <v>26</v>
      </c>
      <c r="F9" s="10" t="s">
        <v>27</v>
      </c>
      <c r="G9" s="10" t="s">
        <v>28</v>
      </c>
      <c r="H9" s="10" t="s">
        <v>29</v>
      </c>
      <c r="I9" s="10" t="s">
        <v>30</v>
      </c>
      <c r="J9" s="10" t="s">
        <v>31</v>
      </c>
      <c r="K9" s="39" t="s">
        <v>32</v>
      </c>
      <c r="L9" s="40"/>
      <c r="M9" s="41" t="s">
        <v>33</v>
      </c>
      <c r="N9" s="40"/>
      <c r="O9" s="10" t="s">
        <v>1</v>
      </c>
      <c r="P9" s="42" t="s">
        <v>34</v>
      </c>
      <c r="Q9" s="45" t="s">
        <v>26</v>
      </c>
      <c r="R9" s="45" t="s">
        <v>26</v>
      </c>
      <c r="S9" s="42" t="s">
        <v>26</v>
      </c>
      <c r="T9" s="46" t="s">
        <v>35</v>
      </c>
      <c r="U9" s="47" t="s">
        <v>36</v>
      </c>
      <c r="V9" s="48" t="s">
        <v>37</v>
      </c>
      <c r="W9" s="10" t="s">
        <v>38</v>
      </c>
      <c r="X9" s="10" t="s">
        <v>39</v>
      </c>
      <c r="Y9" s="10" t="s">
        <v>40</v>
      </c>
      <c r="Z9" s="61" t="s">
        <v>41</v>
      </c>
      <c r="AA9" s="61" t="s">
        <v>42</v>
      </c>
      <c r="AB9" s="10" t="s">
        <v>37</v>
      </c>
      <c r="AC9" s="10" t="s">
        <v>43</v>
      </c>
      <c r="AD9" s="10" t="s">
        <v>44</v>
      </c>
      <c r="AE9" s="62" t="s">
        <v>45</v>
      </c>
      <c r="AF9" s="62" t="s">
        <v>46</v>
      </c>
      <c r="AG9" s="62" t="s">
        <v>26</v>
      </c>
      <c r="AH9" s="62" t="s">
        <v>47</v>
      </c>
      <c r="AJ9" s="4" t="s">
        <v>78</v>
      </c>
      <c r="AK9" s="4" t="s">
        <v>80</v>
      </c>
    </row>
    <row r="10" spans="1:37">
      <c r="A10" s="11" t="s">
        <v>48</v>
      </c>
      <c r="B10" s="11" t="s">
        <v>49</v>
      </c>
      <c r="C10" s="38"/>
      <c r="D10" s="11" t="s">
        <v>50</v>
      </c>
      <c r="E10" s="11" t="s">
        <v>51</v>
      </c>
      <c r="F10" s="11" t="s">
        <v>52</v>
      </c>
      <c r="G10" s="11" t="s">
        <v>53</v>
      </c>
      <c r="H10" s="11" t="s">
        <v>54</v>
      </c>
      <c r="I10" s="11" t="s">
        <v>55</v>
      </c>
      <c r="J10" s="11"/>
      <c r="K10" s="11" t="s">
        <v>28</v>
      </c>
      <c r="L10" s="11" t="s">
        <v>31</v>
      </c>
      <c r="M10" s="43" t="s">
        <v>28</v>
      </c>
      <c r="N10" s="11" t="s">
        <v>31</v>
      </c>
      <c r="O10" s="11" t="s">
        <v>56</v>
      </c>
      <c r="P10" s="44"/>
      <c r="Q10" s="49" t="s">
        <v>57</v>
      </c>
      <c r="R10" s="49" t="s">
        <v>58</v>
      </c>
      <c r="S10" s="44" t="s">
        <v>59</v>
      </c>
      <c r="T10" s="50" t="s">
        <v>60</v>
      </c>
      <c r="U10" s="51" t="s">
        <v>61</v>
      </c>
      <c r="V10" s="52" t="s">
        <v>62</v>
      </c>
      <c r="W10" s="53"/>
      <c r="X10" s="54"/>
      <c r="Y10" s="54"/>
      <c r="Z10" s="63" t="s">
        <v>63</v>
      </c>
      <c r="AA10" s="63" t="s">
        <v>48</v>
      </c>
      <c r="AB10" s="11" t="s">
        <v>64</v>
      </c>
      <c r="AC10" s="54"/>
      <c r="AD10" s="54"/>
      <c r="AE10" s="64"/>
      <c r="AF10" s="64"/>
      <c r="AG10" s="64"/>
      <c r="AH10" s="64"/>
      <c r="AJ10" s="4" t="s">
        <v>79</v>
      </c>
      <c r="AK10" s="4" t="s">
        <v>81</v>
      </c>
    </row>
    <row r="12" spans="1:37">
      <c r="A12" s="66"/>
      <c r="B12" s="67" t="s">
        <v>82</v>
      </c>
      <c r="C12" s="68"/>
      <c r="D12" s="69"/>
      <c r="E12" s="70"/>
      <c r="F12" s="71"/>
      <c r="G12" s="72"/>
      <c r="H12" s="72"/>
      <c r="I12" s="72"/>
      <c r="J12" s="72"/>
      <c r="K12" s="73"/>
      <c r="L12" s="73"/>
      <c r="M12" s="70"/>
      <c r="N12" s="70"/>
      <c r="O12" s="71"/>
      <c r="P12" s="71"/>
      <c r="Q12" s="70"/>
      <c r="R12" s="70"/>
      <c r="S12" s="70"/>
      <c r="T12" s="74"/>
      <c r="U12" s="74"/>
      <c r="V12" s="74"/>
      <c r="W12" s="75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</row>
    <row r="13" spans="1:37">
      <c r="A13" s="66"/>
      <c r="B13" s="68" t="s">
        <v>83</v>
      </c>
      <c r="C13" s="68"/>
      <c r="D13" s="69"/>
      <c r="E13" s="70"/>
      <c r="F13" s="71"/>
      <c r="G13" s="72"/>
      <c r="H13" s="72"/>
      <c r="I13" s="72"/>
      <c r="J13" s="72"/>
      <c r="K13" s="73"/>
      <c r="L13" s="73"/>
      <c r="M13" s="70"/>
      <c r="N13" s="70"/>
      <c r="O13" s="71"/>
      <c r="P13" s="71"/>
      <c r="Q13" s="70"/>
      <c r="R13" s="70"/>
      <c r="S13" s="70"/>
      <c r="T13" s="74"/>
      <c r="U13" s="74"/>
      <c r="V13" s="74"/>
      <c r="W13" s="75"/>
      <c r="X13" s="71"/>
      <c r="Y13" s="71"/>
      <c r="Z13" s="71"/>
      <c r="AA13" s="71"/>
      <c r="AB13" s="71"/>
      <c r="AC13" s="71"/>
      <c r="AD13" s="71"/>
      <c r="AE13" s="71"/>
      <c r="AF13" s="71"/>
      <c r="AG13" s="71"/>
      <c r="AH13" s="71"/>
    </row>
    <row r="14" spans="1:37">
      <c r="A14" s="66" t="s">
        <v>84</v>
      </c>
      <c r="B14" s="76" t="s">
        <v>85</v>
      </c>
      <c r="C14" s="68" t="s">
        <v>86</v>
      </c>
      <c r="D14" s="69" t="s">
        <v>87</v>
      </c>
      <c r="E14" s="70">
        <v>5.12</v>
      </c>
      <c r="F14" s="71" t="s">
        <v>88</v>
      </c>
      <c r="G14" s="72"/>
      <c r="H14" s="72">
        <f>ROUND(E14*G14,2)</f>
        <v>0</v>
      </c>
      <c r="I14" s="72"/>
      <c r="J14" s="72">
        <f>ROUND(E14*G14,2)</f>
        <v>0</v>
      </c>
      <c r="K14" s="73"/>
      <c r="L14" s="73">
        <f>E14*K14</f>
        <v>0</v>
      </c>
      <c r="M14" s="70"/>
      <c r="N14" s="70">
        <f>E14*M14</f>
        <v>0</v>
      </c>
      <c r="O14" s="71"/>
      <c r="P14" s="71" t="s">
        <v>89</v>
      </c>
      <c r="Q14" s="70"/>
      <c r="R14" s="70"/>
      <c r="S14" s="70"/>
      <c r="T14" s="74"/>
      <c r="U14" s="74"/>
      <c r="V14" s="74" t="s">
        <v>70</v>
      </c>
      <c r="W14" s="75"/>
      <c r="X14" s="68" t="s">
        <v>90</v>
      </c>
      <c r="Y14" s="68" t="s">
        <v>86</v>
      </c>
      <c r="Z14" s="71" t="s">
        <v>91</v>
      </c>
      <c r="AA14" s="71"/>
      <c r="AB14" s="71"/>
      <c r="AC14" s="71"/>
      <c r="AD14" s="71"/>
      <c r="AE14" s="71"/>
      <c r="AF14" s="71"/>
      <c r="AG14" s="71"/>
      <c r="AH14" s="71"/>
      <c r="AJ14" s="4" t="s">
        <v>92</v>
      </c>
      <c r="AK14" s="4" t="s">
        <v>93</v>
      </c>
    </row>
    <row r="15" spans="1:37">
      <c r="A15" s="66"/>
      <c r="B15" s="76"/>
      <c r="C15" s="68"/>
      <c r="D15" s="77" t="s">
        <v>94</v>
      </c>
      <c r="E15" s="78"/>
      <c r="F15" s="79"/>
      <c r="G15" s="80"/>
      <c r="H15" s="80"/>
      <c r="I15" s="80"/>
      <c r="J15" s="80"/>
      <c r="K15" s="81"/>
      <c r="L15" s="81"/>
      <c r="M15" s="78"/>
      <c r="N15" s="78"/>
      <c r="O15" s="79"/>
      <c r="P15" s="79"/>
      <c r="Q15" s="78"/>
      <c r="R15" s="78"/>
      <c r="S15" s="78"/>
      <c r="T15" s="82"/>
      <c r="U15" s="82"/>
      <c r="V15" s="82" t="s">
        <v>0</v>
      </c>
      <c r="W15" s="83"/>
      <c r="X15" s="79"/>
      <c r="Y15" s="71"/>
      <c r="Z15" s="71"/>
      <c r="AA15" s="71"/>
      <c r="AB15" s="71"/>
      <c r="AC15" s="71"/>
      <c r="AD15" s="71"/>
      <c r="AE15" s="71"/>
      <c r="AF15" s="71"/>
      <c r="AG15" s="71"/>
      <c r="AH15" s="71"/>
    </row>
    <row r="16" spans="1:37">
      <c r="A16" s="66" t="s">
        <v>84</v>
      </c>
      <c r="B16" s="76" t="s">
        <v>85</v>
      </c>
      <c r="C16" s="68" t="s">
        <v>95</v>
      </c>
      <c r="D16" s="69" t="s">
        <v>96</v>
      </c>
      <c r="E16" s="70">
        <v>1.536</v>
      </c>
      <c r="F16" s="71" t="s">
        <v>88</v>
      </c>
      <c r="G16" s="72"/>
      <c r="H16" s="72">
        <f>ROUND(E16*G16,2)</f>
        <v>0</v>
      </c>
      <c r="I16" s="72"/>
      <c r="J16" s="72">
        <f>ROUND(E16*G16,2)</f>
        <v>0</v>
      </c>
      <c r="K16" s="73"/>
      <c r="L16" s="73">
        <f>E16*K16</f>
        <v>0</v>
      </c>
      <c r="M16" s="70"/>
      <c r="N16" s="70">
        <f>E16*M16</f>
        <v>0</v>
      </c>
      <c r="O16" s="71"/>
      <c r="P16" s="71" t="s">
        <v>89</v>
      </c>
      <c r="Q16" s="70"/>
      <c r="R16" s="70"/>
      <c r="S16" s="70"/>
      <c r="T16" s="74"/>
      <c r="U16" s="74"/>
      <c r="V16" s="74" t="s">
        <v>70</v>
      </c>
      <c r="W16" s="75"/>
      <c r="X16" s="68" t="s">
        <v>95</v>
      </c>
      <c r="Y16" s="68" t="s">
        <v>95</v>
      </c>
      <c r="Z16" s="71" t="s">
        <v>97</v>
      </c>
      <c r="AA16" s="71"/>
      <c r="AB16" s="71"/>
      <c r="AC16" s="71"/>
      <c r="AD16" s="71"/>
      <c r="AE16" s="71"/>
      <c r="AF16" s="71"/>
      <c r="AG16" s="71"/>
      <c r="AH16" s="71"/>
      <c r="AJ16" s="4" t="s">
        <v>92</v>
      </c>
      <c r="AK16" s="4" t="s">
        <v>93</v>
      </c>
    </row>
    <row r="17" spans="1:37">
      <c r="A17" s="66"/>
      <c r="B17" s="76"/>
      <c r="C17" s="68"/>
      <c r="D17" s="77" t="s">
        <v>98</v>
      </c>
      <c r="E17" s="78"/>
      <c r="F17" s="79"/>
      <c r="G17" s="80"/>
      <c r="H17" s="80"/>
      <c r="I17" s="80"/>
      <c r="J17" s="80"/>
      <c r="K17" s="81"/>
      <c r="L17" s="81"/>
      <c r="M17" s="78"/>
      <c r="N17" s="78"/>
      <c r="O17" s="79"/>
      <c r="P17" s="79"/>
      <c r="Q17" s="78"/>
      <c r="R17" s="78"/>
      <c r="S17" s="78"/>
      <c r="T17" s="82"/>
      <c r="U17" s="82"/>
      <c r="V17" s="82" t="s">
        <v>0</v>
      </c>
      <c r="W17" s="83"/>
      <c r="X17" s="79"/>
      <c r="Y17" s="71"/>
      <c r="Z17" s="71"/>
      <c r="AA17" s="71"/>
      <c r="AB17" s="71"/>
      <c r="AC17" s="71"/>
      <c r="AD17" s="71"/>
      <c r="AE17" s="71"/>
      <c r="AF17" s="71"/>
      <c r="AG17" s="71"/>
      <c r="AH17" s="71"/>
    </row>
    <row r="18" spans="1:37">
      <c r="A18" s="66" t="s">
        <v>84</v>
      </c>
      <c r="B18" s="76" t="s">
        <v>99</v>
      </c>
      <c r="C18" s="68" t="s">
        <v>100</v>
      </c>
      <c r="D18" s="69" t="s">
        <v>101</v>
      </c>
      <c r="E18" s="70">
        <v>5.12</v>
      </c>
      <c r="F18" s="71" t="s">
        <v>88</v>
      </c>
      <c r="G18" s="72"/>
      <c r="H18" s="72">
        <f>ROUND(E18*G18,2)</f>
        <v>0</v>
      </c>
      <c r="I18" s="72"/>
      <c r="J18" s="72">
        <f>ROUND(E18*G18,2)</f>
        <v>0</v>
      </c>
      <c r="K18" s="73"/>
      <c r="L18" s="73">
        <f>E18*K18</f>
        <v>0</v>
      </c>
      <c r="M18" s="70"/>
      <c r="N18" s="70">
        <f>E18*M18</f>
        <v>0</v>
      </c>
      <c r="O18" s="71"/>
      <c r="P18" s="71" t="s">
        <v>89</v>
      </c>
      <c r="Q18" s="70"/>
      <c r="R18" s="70"/>
      <c r="S18" s="70"/>
      <c r="T18" s="74"/>
      <c r="U18" s="74"/>
      <c r="V18" s="74" t="s">
        <v>70</v>
      </c>
      <c r="W18" s="75"/>
      <c r="X18" s="68" t="s">
        <v>100</v>
      </c>
      <c r="Y18" s="68" t="s">
        <v>100</v>
      </c>
      <c r="Z18" s="71" t="s">
        <v>91</v>
      </c>
      <c r="AA18" s="71"/>
      <c r="AB18" s="71"/>
      <c r="AC18" s="71"/>
      <c r="AD18" s="71"/>
      <c r="AE18" s="71"/>
      <c r="AF18" s="71"/>
      <c r="AG18" s="71"/>
      <c r="AH18" s="71"/>
      <c r="AJ18" s="4" t="s">
        <v>92</v>
      </c>
      <c r="AK18" s="4" t="s">
        <v>93</v>
      </c>
    </row>
    <row r="19" spans="1:37">
      <c r="A19" s="66"/>
      <c r="B19" s="76"/>
      <c r="C19" s="68"/>
      <c r="D19" s="77" t="s">
        <v>102</v>
      </c>
      <c r="E19" s="78"/>
      <c r="F19" s="79"/>
      <c r="G19" s="80"/>
      <c r="H19" s="80"/>
      <c r="I19" s="80"/>
      <c r="J19" s="80"/>
      <c r="K19" s="81"/>
      <c r="L19" s="81"/>
      <c r="M19" s="78"/>
      <c r="N19" s="78"/>
      <c r="O19" s="79"/>
      <c r="P19" s="79"/>
      <c r="Q19" s="78"/>
      <c r="R19" s="78"/>
      <c r="S19" s="78"/>
      <c r="T19" s="82"/>
      <c r="U19" s="82"/>
      <c r="V19" s="82" t="s">
        <v>0</v>
      </c>
      <c r="W19" s="83"/>
      <c r="X19" s="79"/>
      <c r="Y19" s="71"/>
      <c r="Z19" s="71"/>
      <c r="AA19" s="71"/>
      <c r="AB19" s="71"/>
      <c r="AC19" s="71"/>
      <c r="AD19" s="71"/>
      <c r="AE19" s="71"/>
      <c r="AF19" s="71"/>
      <c r="AG19" s="71"/>
      <c r="AH19" s="71"/>
    </row>
    <row r="20" spans="1:37" ht="25.5">
      <c r="A20" s="66" t="s">
        <v>84</v>
      </c>
      <c r="B20" s="76" t="s">
        <v>85</v>
      </c>
      <c r="C20" s="68" t="s">
        <v>103</v>
      </c>
      <c r="D20" s="69" t="s">
        <v>104</v>
      </c>
      <c r="E20" s="70">
        <v>4.4000000000000004</v>
      </c>
      <c r="F20" s="71" t="s">
        <v>105</v>
      </c>
      <c r="G20" s="72"/>
      <c r="H20" s="72">
        <f>ROUND(E20*G20,2)</f>
        <v>0</v>
      </c>
      <c r="I20" s="72"/>
      <c r="J20" s="72">
        <f>ROUND(E20*G20,2)</f>
        <v>0</v>
      </c>
      <c r="K20" s="73"/>
      <c r="L20" s="73">
        <f>E20*K20</f>
        <v>0</v>
      </c>
      <c r="M20" s="70"/>
      <c r="N20" s="70">
        <f>E20*M20</f>
        <v>0</v>
      </c>
      <c r="O20" s="71"/>
      <c r="P20" s="71" t="s">
        <v>89</v>
      </c>
      <c r="Q20" s="70"/>
      <c r="R20" s="70"/>
      <c r="S20" s="70"/>
      <c r="T20" s="74"/>
      <c r="U20" s="74"/>
      <c r="V20" s="74" t="s">
        <v>70</v>
      </c>
      <c r="W20" s="75"/>
      <c r="X20" s="68" t="s">
        <v>103</v>
      </c>
      <c r="Y20" s="68" t="s">
        <v>103</v>
      </c>
      <c r="Z20" s="71" t="s">
        <v>91</v>
      </c>
      <c r="AA20" s="71"/>
      <c r="AB20" s="71"/>
      <c r="AC20" s="71"/>
      <c r="AD20" s="71"/>
      <c r="AE20" s="71"/>
      <c r="AF20" s="71"/>
      <c r="AG20" s="71"/>
      <c r="AH20" s="71"/>
      <c r="AJ20" s="4" t="s">
        <v>92</v>
      </c>
      <c r="AK20" s="4" t="s">
        <v>93</v>
      </c>
    </row>
    <row r="21" spans="1:37">
      <c r="A21" s="66"/>
      <c r="B21" s="76"/>
      <c r="C21" s="68"/>
      <c r="D21" s="77" t="s">
        <v>106</v>
      </c>
      <c r="E21" s="78"/>
      <c r="F21" s="79"/>
      <c r="G21" s="80"/>
      <c r="H21" s="80"/>
      <c r="I21" s="80"/>
      <c r="J21" s="80"/>
      <c r="K21" s="81"/>
      <c r="L21" s="81"/>
      <c r="M21" s="78"/>
      <c r="N21" s="78"/>
      <c r="O21" s="79"/>
      <c r="P21" s="79"/>
      <c r="Q21" s="78"/>
      <c r="R21" s="78"/>
      <c r="S21" s="78"/>
      <c r="T21" s="82"/>
      <c r="U21" s="82"/>
      <c r="V21" s="82" t="s">
        <v>0</v>
      </c>
      <c r="W21" s="83"/>
      <c r="X21" s="79"/>
      <c r="Y21" s="71"/>
      <c r="Z21" s="71"/>
      <c r="AA21" s="71"/>
      <c r="AB21" s="71"/>
      <c r="AC21" s="71"/>
      <c r="AD21" s="71"/>
      <c r="AE21" s="71"/>
      <c r="AF21" s="71"/>
      <c r="AG21" s="71"/>
      <c r="AH21" s="71"/>
    </row>
    <row r="22" spans="1:37">
      <c r="A22" s="66" t="s">
        <v>84</v>
      </c>
      <c r="B22" s="76" t="s">
        <v>99</v>
      </c>
      <c r="C22" s="68" t="s">
        <v>107</v>
      </c>
      <c r="D22" s="69" t="s">
        <v>108</v>
      </c>
      <c r="E22" s="70">
        <v>4.4000000000000004</v>
      </c>
      <c r="F22" s="71" t="s">
        <v>88</v>
      </c>
      <c r="G22" s="72"/>
      <c r="H22" s="72">
        <f>ROUND(E22*G22,2)</f>
        <v>0</v>
      </c>
      <c r="I22" s="72"/>
      <c r="J22" s="72">
        <f>ROUND(E22*G22,2)</f>
        <v>0</v>
      </c>
      <c r="K22" s="73"/>
      <c r="L22" s="73">
        <f>E22*K22</f>
        <v>0</v>
      </c>
      <c r="M22" s="70"/>
      <c r="N22" s="70">
        <f>E22*M22</f>
        <v>0</v>
      </c>
      <c r="O22" s="71"/>
      <c r="P22" s="71" t="s">
        <v>89</v>
      </c>
      <c r="Q22" s="70"/>
      <c r="R22" s="70"/>
      <c r="S22" s="70"/>
      <c r="T22" s="74"/>
      <c r="U22" s="74"/>
      <c r="V22" s="74" t="s">
        <v>70</v>
      </c>
      <c r="W22" s="75"/>
      <c r="X22" s="68" t="s">
        <v>107</v>
      </c>
      <c r="Y22" s="68" t="s">
        <v>107</v>
      </c>
      <c r="Z22" s="71" t="s">
        <v>91</v>
      </c>
      <c r="AA22" s="71"/>
      <c r="AB22" s="71"/>
      <c r="AC22" s="71"/>
      <c r="AD22" s="71"/>
      <c r="AE22" s="71"/>
      <c r="AF22" s="71"/>
      <c r="AG22" s="71"/>
      <c r="AH22" s="71"/>
      <c r="AJ22" s="4" t="s">
        <v>92</v>
      </c>
      <c r="AK22" s="4" t="s">
        <v>93</v>
      </c>
    </row>
    <row r="23" spans="1:37">
      <c r="A23" s="66"/>
      <c r="B23" s="76"/>
      <c r="C23" s="68"/>
      <c r="D23" s="77" t="s">
        <v>102</v>
      </c>
      <c r="E23" s="78"/>
      <c r="F23" s="79"/>
      <c r="G23" s="80"/>
      <c r="H23" s="80"/>
      <c r="I23" s="80"/>
      <c r="J23" s="80"/>
      <c r="K23" s="81"/>
      <c r="L23" s="81"/>
      <c r="M23" s="78"/>
      <c r="N23" s="78"/>
      <c r="O23" s="79"/>
      <c r="P23" s="79"/>
      <c r="Q23" s="78"/>
      <c r="R23" s="78"/>
      <c r="S23" s="78"/>
      <c r="T23" s="82"/>
      <c r="U23" s="82"/>
      <c r="V23" s="82" t="s">
        <v>0</v>
      </c>
      <c r="W23" s="83"/>
      <c r="X23" s="79"/>
      <c r="Y23" s="71"/>
      <c r="Z23" s="71"/>
      <c r="AA23" s="71"/>
      <c r="AB23" s="71"/>
      <c r="AC23" s="71"/>
      <c r="AD23" s="71"/>
      <c r="AE23" s="71"/>
      <c r="AF23" s="71"/>
      <c r="AG23" s="71"/>
      <c r="AH23" s="71"/>
    </row>
    <row r="24" spans="1:37">
      <c r="A24" s="66" t="s">
        <v>84</v>
      </c>
      <c r="B24" s="76" t="s">
        <v>99</v>
      </c>
      <c r="C24" s="68" t="s">
        <v>109</v>
      </c>
      <c r="D24" s="69" t="s">
        <v>110</v>
      </c>
      <c r="E24" s="70">
        <v>4.4000000000000004</v>
      </c>
      <c r="F24" s="71" t="s">
        <v>88</v>
      </c>
      <c r="G24" s="72"/>
      <c r="H24" s="72">
        <f>ROUND(E24*G24,2)</f>
        <v>0</v>
      </c>
      <c r="I24" s="72"/>
      <c r="J24" s="72">
        <f>ROUND(E24*G24,2)</f>
        <v>0</v>
      </c>
      <c r="K24" s="73"/>
      <c r="L24" s="73">
        <f>E24*K24</f>
        <v>0</v>
      </c>
      <c r="M24" s="70"/>
      <c r="N24" s="70">
        <f>E24*M24</f>
        <v>0</v>
      </c>
      <c r="O24" s="71"/>
      <c r="P24" s="71" t="s">
        <v>89</v>
      </c>
      <c r="Q24" s="70"/>
      <c r="R24" s="70"/>
      <c r="S24" s="70"/>
      <c r="T24" s="74"/>
      <c r="U24" s="74"/>
      <c r="V24" s="74" t="s">
        <v>70</v>
      </c>
      <c r="W24" s="75"/>
      <c r="X24" s="68" t="s">
        <v>109</v>
      </c>
      <c r="Y24" s="68" t="s">
        <v>109</v>
      </c>
      <c r="Z24" s="71" t="s">
        <v>97</v>
      </c>
      <c r="AA24" s="71"/>
      <c r="AB24" s="71"/>
      <c r="AC24" s="71"/>
      <c r="AD24" s="71"/>
      <c r="AE24" s="71"/>
      <c r="AF24" s="71"/>
      <c r="AG24" s="71"/>
      <c r="AH24" s="71"/>
      <c r="AJ24" s="4" t="s">
        <v>92</v>
      </c>
      <c r="AK24" s="4" t="s">
        <v>93</v>
      </c>
    </row>
    <row r="25" spans="1:37">
      <c r="A25" s="66"/>
      <c r="B25" s="76"/>
      <c r="C25" s="68"/>
      <c r="D25" s="77" t="s">
        <v>102</v>
      </c>
      <c r="E25" s="78"/>
      <c r="F25" s="79"/>
      <c r="G25" s="80"/>
      <c r="H25" s="80"/>
      <c r="I25" s="80"/>
      <c r="J25" s="80"/>
      <c r="K25" s="81"/>
      <c r="L25" s="81"/>
      <c r="M25" s="78"/>
      <c r="N25" s="78"/>
      <c r="O25" s="79"/>
      <c r="P25" s="79"/>
      <c r="Q25" s="78"/>
      <c r="R25" s="78"/>
      <c r="S25" s="78"/>
      <c r="T25" s="82"/>
      <c r="U25" s="82"/>
      <c r="V25" s="82" t="s">
        <v>0</v>
      </c>
      <c r="W25" s="83"/>
      <c r="X25" s="79"/>
      <c r="Y25" s="71"/>
      <c r="Z25" s="71"/>
      <c r="AA25" s="71"/>
      <c r="AB25" s="71"/>
      <c r="AC25" s="71"/>
      <c r="AD25" s="71"/>
      <c r="AE25" s="71"/>
      <c r="AF25" s="71"/>
      <c r="AG25" s="71"/>
      <c r="AH25" s="71"/>
    </row>
    <row r="26" spans="1:37">
      <c r="A26" s="66" t="s">
        <v>84</v>
      </c>
      <c r="B26" s="76" t="s">
        <v>99</v>
      </c>
      <c r="C26" s="68" t="s">
        <v>111</v>
      </c>
      <c r="D26" s="69" t="s">
        <v>112</v>
      </c>
      <c r="E26" s="70">
        <v>4.4000000000000004</v>
      </c>
      <c r="F26" s="71" t="s">
        <v>88</v>
      </c>
      <c r="G26" s="72"/>
      <c r="H26" s="72">
        <f>ROUND(E26*G26,2)</f>
        <v>0</v>
      </c>
      <c r="I26" s="72"/>
      <c r="J26" s="72">
        <f>ROUND(E26*G26,2)</f>
        <v>0</v>
      </c>
      <c r="K26" s="73"/>
      <c r="L26" s="73">
        <f>E26*K26</f>
        <v>0</v>
      </c>
      <c r="M26" s="70"/>
      <c r="N26" s="70">
        <f>E26*M26</f>
        <v>0</v>
      </c>
      <c r="O26" s="71"/>
      <c r="P26" s="71" t="s">
        <v>89</v>
      </c>
      <c r="Q26" s="70"/>
      <c r="R26" s="70"/>
      <c r="S26" s="70"/>
      <c r="T26" s="74"/>
      <c r="U26" s="74"/>
      <c r="V26" s="74" t="s">
        <v>70</v>
      </c>
      <c r="W26" s="75"/>
      <c r="X26" s="68" t="s">
        <v>113</v>
      </c>
      <c r="Y26" s="68" t="s">
        <v>111</v>
      </c>
      <c r="Z26" s="71" t="s">
        <v>114</v>
      </c>
      <c r="AA26" s="71"/>
      <c r="AB26" s="71"/>
      <c r="AC26" s="71"/>
      <c r="AD26" s="71"/>
      <c r="AE26" s="71"/>
      <c r="AF26" s="71"/>
      <c r="AG26" s="71"/>
      <c r="AH26" s="71"/>
      <c r="AJ26" s="4" t="s">
        <v>92</v>
      </c>
      <c r="AK26" s="4" t="s">
        <v>93</v>
      </c>
    </row>
    <row r="27" spans="1:37">
      <c r="A27" s="66"/>
      <c r="B27" s="76"/>
      <c r="C27" s="68"/>
      <c r="D27" s="77" t="s">
        <v>102</v>
      </c>
      <c r="E27" s="78"/>
      <c r="F27" s="79"/>
      <c r="G27" s="80"/>
      <c r="H27" s="80"/>
      <c r="I27" s="80"/>
      <c r="J27" s="80"/>
      <c r="K27" s="81"/>
      <c r="L27" s="81"/>
      <c r="M27" s="78"/>
      <c r="N27" s="78"/>
      <c r="O27" s="79"/>
      <c r="P27" s="79"/>
      <c r="Q27" s="78"/>
      <c r="R27" s="78"/>
      <c r="S27" s="78"/>
      <c r="T27" s="82"/>
      <c r="U27" s="82"/>
      <c r="V27" s="82" t="s">
        <v>0</v>
      </c>
      <c r="W27" s="83"/>
      <c r="X27" s="79"/>
      <c r="Y27" s="71"/>
      <c r="Z27" s="71"/>
      <c r="AA27" s="71"/>
      <c r="AB27" s="71"/>
      <c r="AC27" s="71"/>
      <c r="AD27" s="71"/>
      <c r="AE27" s="71"/>
      <c r="AF27" s="71"/>
      <c r="AG27" s="71"/>
      <c r="AH27" s="71"/>
    </row>
    <row r="28" spans="1:37">
      <c r="A28" s="66" t="s">
        <v>84</v>
      </c>
      <c r="B28" s="76" t="s">
        <v>99</v>
      </c>
      <c r="C28" s="68" t="s">
        <v>115</v>
      </c>
      <c r="D28" s="69" t="s">
        <v>116</v>
      </c>
      <c r="E28" s="70">
        <v>0.72</v>
      </c>
      <c r="F28" s="71" t="s">
        <v>88</v>
      </c>
      <c r="G28" s="72"/>
      <c r="H28" s="72">
        <f>ROUND(E28*G28,2)</f>
        <v>0</v>
      </c>
      <c r="I28" s="72"/>
      <c r="J28" s="72">
        <f>ROUND(E28*G28,2)</f>
        <v>0</v>
      </c>
      <c r="K28" s="73"/>
      <c r="L28" s="73">
        <f>E28*K28</f>
        <v>0</v>
      </c>
      <c r="M28" s="70"/>
      <c r="N28" s="70">
        <f>E28*M28</f>
        <v>0</v>
      </c>
      <c r="O28" s="71"/>
      <c r="P28" s="71" t="s">
        <v>89</v>
      </c>
      <c r="Q28" s="70"/>
      <c r="R28" s="70"/>
      <c r="S28" s="70"/>
      <c r="T28" s="74"/>
      <c r="U28" s="74"/>
      <c r="V28" s="74" t="s">
        <v>70</v>
      </c>
      <c r="W28" s="75"/>
      <c r="X28" s="68" t="s">
        <v>115</v>
      </c>
      <c r="Y28" s="68" t="s">
        <v>115</v>
      </c>
      <c r="Z28" s="71" t="s">
        <v>91</v>
      </c>
      <c r="AA28" s="71"/>
      <c r="AB28" s="71"/>
      <c r="AC28" s="71"/>
      <c r="AD28" s="71"/>
      <c r="AE28" s="71"/>
      <c r="AF28" s="71"/>
      <c r="AG28" s="71"/>
      <c r="AH28" s="71"/>
      <c r="AJ28" s="4" t="s">
        <v>92</v>
      </c>
      <c r="AK28" s="4" t="s">
        <v>93</v>
      </c>
    </row>
    <row r="29" spans="1:37">
      <c r="A29" s="66"/>
      <c r="B29" s="76"/>
      <c r="C29" s="68"/>
      <c r="D29" s="77" t="s">
        <v>117</v>
      </c>
      <c r="E29" s="78"/>
      <c r="F29" s="79"/>
      <c r="G29" s="80"/>
      <c r="H29" s="80"/>
      <c r="I29" s="80"/>
      <c r="J29" s="80"/>
      <c r="K29" s="81"/>
      <c r="L29" s="81"/>
      <c r="M29" s="78"/>
      <c r="N29" s="78"/>
      <c r="O29" s="79"/>
      <c r="P29" s="79"/>
      <c r="Q29" s="78"/>
      <c r="R29" s="78"/>
      <c r="S29" s="78"/>
      <c r="T29" s="82"/>
      <c r="U29" s="82"/>
      <c r="V29" s="82" t="s">
        <v>0</v>
      </c>
      <c r="W29" s="83"/>
      <c r="X29" s="79"/>
      <c r="Y29" s="71"/>
      <c r="Z29" s="71"/>
      <c r="AA29" s="71"/>
      <c r="AB29" s="71"/>
      <c r="AC29" s="71"/>
      <c r="AD29" s="71"/>
      <c r="AE29" s="71"/>
      <c r="AF29" s="71"/>
      <c r="AG29" s="71"/>
      <c r="AH29" s="71"/>
    </row>
    <row r="30" spans="1:37">
      <c r="A30" s="66"/>
      <c r="B30" s="76"/>
      <c r="C30" s="68"/>
      <c r="D30" s="84" t="s">
        <v>118</v>
      </c>
      <c r="E30" s="85">
        <f>J30</f>
        <v>0</v>
      </c>
      <c r="F30" s="71"/>
      <c r="G30" s="72"/>
      <c r="H30" s="85">
        <f>SUM(H12:H29)</f>
        <v>0</v>
      </c>
      <c r="I30" s="85">
        <f>SUM(I12:I29)</f>
        <v>0</v>
      </c>
      <c r="J30" s="85">
        <f>SUM(J12:J29)</f>
        <v>0</v>
      </c>
      <c r="K30" s="73"/>
      <c r="L30" s="86">
        <f>SUM(L12:L29)</f>
        <v>0</v>
      </c>
      <c r="M30" s="70"/>
      <c r="N30" s="87">
        <f>SUM(N12:N29)</f>
        <v>0</v>
      </c>
      <c r="O30" s="71"/>
      <c r="P30" s="71"/>
      <c r="Q30" s="70"/>
      <c r="R30" s="70"/>
      <c r="S30" s="70"/>
      <c r="T30" s="74"/>
      <c r="U30" s="74"/>
      <c r="V30" s="74"/>
      <c r="W30" s="75">
        <f>SUM(W12:W29)</f>
        <v>0</v>
      </c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</row>
    <row r="31" spans="1:37">
      <c r="A31" s="66"/>
      <c r="B31" s="76"/>
      <c r="C31" s="68"/>
      <c r="D31" s="69"/>
      <c r="E31" s="70"/>
      <c r="F31" s="71"/>
      <c r="G31" s="72"/>
      <c r="H31" s="72"/>
      <c r="I31" s="72"/>
      <c r="J31" s="72"/>
      <c r="K31" s="73"/>
      <c r="L31" s="73"/>
      <c r="M31" s="70"/>
      <c r="N31" s="70"/>
      <c r="O31" s="71"/>
      <c r="P31" s="71"/>
      <c r="Q31" s="70"/>
      <c r="R31" s="70"/>
      <c r="S31" s="70"/>
      <c r="T31" s="74"/>
      <c r="U31" s="74"/>
      <c r="V31" s="74"/>
      <c r="W31" s="75"/>
      <c r="X31" s="71"/>
      <c r="Y31" s="71"/>
      <c r="Z31" s="71"/>
      <c r="AA31" s="71"/>
      <c r="AB31" s="71"/>
      <c r="AC31" s="71"/>
      <c r="AD31" s="71"/>
      <c r="AE31" s="71"/>
      <c r="AF31" s="71"/>
      <c r="AG31" s="71"/>
      <c r="AH31" s="71"/>
    </row>
    <row r="32" spans="1:37">
      <c r="A32" s="66"/>
      <c r="B32" s="68" t="s">
        <v>119</v>
      </c>
      <c r="C32" s="68"/>
      <c r="D32" s="69"/>
      <c r="E32" s="70"/>
      <c r="F32" s="71"/>
      <c r="G32" s="72"/>
      <c r="H32" s="72"/>
      <c r="I32" s="72"/>
      <c r="J32" s="72"/>
      <c r="K32" s="73"/>
      <c r="L32" s="73"/>
      <c r="M32" s="70"/>
      <c r="N32" s="70"/>
      <c r="O32" s="71"/>
      <c r="P32" s="71"/>
      <c r="Q32" s="70"/>
      <c r="R32" s="70"/>
      <c r="S32" s="70"/>
      <c r="T32" s="74"/>
      <c r="U32" s="74"/>
      <c r="V32" s="74"/>
      <c r="W32" s="75"/>
      <c r="X32" s="71"/>
      <c r="Y32" s="71"/>
      <c r="Z32" s="71"/>
      <c r="AA32" s="71"/>
      <c r="AB32" s="71"/>
      <c r="AC32" s="71"/>
      <c r="AD32" s="71"/>
      <c r="AE32" s="71"/>
      <c r="AF32" s="71"/>
      <c r="AG32" s="71"/>
      <c r="AH32" s="71"/>
    </row>
    <row r="33" spans="1:37">
      <c r="A33" s="66" t="s">
        <v>84</v>
      </c>
      <c r="B33" s="76" t="s">
        <v>120</v>
      </c>
      <c r="C33" s="68" t="s">
        <v>121</v>
      </c>
      <c r="D33" s="69" t="s">
        <v>122</v>
      </c>
      <c r="E33" s="70">
        <v>1.2749999999999999</v>
      </c>
      <c r="F33" s="71" t="s">
        <v>123</v>
      </c>
      <c r="G33" s="72"/>
      <c r="H33" s="72"/>
      <c r="I33" s="72">
        <f>ROUND(E33*G33,2)</f>
        <v>0</v>
      </c>
      <c r="J33" s="72">
        <f>ROUND(E33*G33,2)</f>
        <v>0</v>
      </c>
      <c r="K33" s="73">
        <v>2.3999999999999998E-3</v>
      </c>
      <c r="L33" s="73">
        <f>E33*K33</f>
        <v>3.0599999999999994E-3</v>
      </c>
      <c r="M33" s="70"/>
      <c r="N33" s="70">
        <f>E33*M33</f>
        <v>0</v>
      </c>
      <c r="O33" s="71"/>
      <c r="P33" s="71" t="s">
        <v>89</v>
      </c>
      <c r="Q33" s="70"/>
      <c r="R33" s="70"/>
      <c r="S33" s="70"/>
      <c r="T33" s="74"/>
      <c r="U33" s="74"/>
      <c r="V33" s="74" t="s">
        <v>69</v>
      </c>
      <c r="W33" s="75"/>
      <c r="X33" s="68" t="s">
        <v>121</v>
      </c>
      <c r="Y33" s="68" t="s">
        <v>121</v>
      </c>
      <c r="Z33" s="71" t="s">
        <v>124</v>
      </c>
      <c r="AA33" s="68" t="s">
        <v>89</v>
      </c>
      <c r="AB33" s="71"/>
      <c r="AC33" s="71"/>
      <c r="AD33" s="71"/>
      <c r="AE33" s="71"/>
      <c r="AF33" s="71"/>
      <c r="AG33" s="71"/>
      <c r="AH33" s="71"/>
      <c r="AJ33" s="4" t="s">
        <v>125</v>
      </c>
      <c r="AK33" s="4" t="s">
        <v>93</v>
      </c>
    </row>
    <row r="34" spans="1:37">
      <c r="A34" s="66"/>
      <c r="B34" s="76"/>
      <c r="C34" s="68"/>
      <c r="D34" s="77" t="s">
        <v>126</v>
      </c>
      <c r="E34" s="78"/>
      <c r="F34" s="79"/>
      <c r="G34" s="80"/>
      <c r="H34" s="80"/>
      <c r="I34" s="80"/>
      <c r="J34" s="80"/>
      <c r="K34" s="81"/>
      <c r="L34" s="81"/>
      <c r="M34" s="78"/>
      <c r="N34" s="78"/>
      <c r="O34" s="79"/>
      <c r="P34" s="79"/>
      <c r="Q34" s="78"/>
      <c r="R34" s="78"/>
      <c r="S34" s="78"/>
      <c r="T34" s="82"/>
      <c r="U34" s="82"/>
      <c r="V34" s="82" t="s">
        <v>0</v>
      </c>
      <c r="W34" s="83"/>
      <c r="X34" s="79"/>
      <c r="Y34" s="71"/>
      <c r="Z34" s="71"/>
      <c r="AA34" s="71"/>
      <c r="AB34" s="71"/>
      <c r="AC34" s="71"/>
      <c r="AD34" s="71"/>
      <c r="AE34" s="71"/>
      <c r="AF34" s="71"/>
      <c r="AG34" s="71"/>
      <c r="AH34" s="71"/>
    </row>
    <row r="35" spans="1:37">
      <c r="A35" s="66"/>
      <c r="B35" s="76"/>
      <c r="C35" s="68"/>
      <c r="D35" s="84" t="s">
        <v>127</v>
      </c>
      <c r="E35" s="85">
        <f>J35</f>
        <v>0</v>
      </c>
      <c r="F35" s="71"/>
      <c r="G35" s="72"/>
      <c r="H35" s="85">
        <f>SUM(H32:H34)</f>
        <v>0</v>
      </c>
      <c r="I35" s="85">
        <f>SUM(I32:I34)</f>
        <v>0</v>
      </c>
      <c r="J35" s="85">
        <f>SUM(J32:J34)</f>
        <v>0</v>
      </c>
      <c r="K35" s="73"/>
      <c r="L35" s="86">
        <f>SUM(L32:L34)</f>
        <v>3.0599999999999994E-3</v>
      </c>
      <c r="M35" s="70"/>
      <c r="N35" s="87">
        <f>SUM(N32:N34)</f>
        <v>0</v>
      </c>
      <c r="O35" s="71"/>
      <c r="P35" s="71"/>
      <c r="Q35" s="70"/>
      <c r="R35" s="70"/>
      <c r="S35" s="70"/>
      <c r="T35" s="74"/>
      <c r="U35" s="74"/>
      <c r="V35" s="74"/>
      <c r="W35" s="75">
        <f>SUM(W32:W34)</f>
        <v>0</v>
      </c>
      <c r="X35" s="71"/>
      <c r="Y35" s="71"/>
      <c r="Z35" s="71"/>
      <c r="AA35" s="71"/>
      <c r="AB35" s="71"/>
      <c r="AC35" s="71"/>
      <c r="AD35" s="71"/>
      <c r="AE35" s="71"/>
      <c r="AF35" s="71"/>
      <c r="AG35" s="71"/>
      <c r="AH35" s="71"/>
    </row>
    <row r="36" spans="1:37">
      <c r="A36" s="66"/>
      <c r="B36" s="76"/>
      <c r="C36" s="68"/>
      <c r="D36" s="69"/>
      <c r="E36" s="70"/>
      <c r="F36" s="71"/>
      <c r="G36" s="72"/>
      <c r="H36" s="72"/>
      <c r="I36" s="72"/>
      <c r="J36" s="72"/>
      <c r="K36" s="73"/>
      <c r="L36" s="73"/>
      <c r="M36" s="70"/>
      <c r="N36" s="70"/>
      <c r="O36" s="71"/>
      <c r="P36" s="71"/>
      <c r="Q36" s="70"/>
      <c r="R36" s="70"/>
      <c r="S36" s="70"/>
      <c r="T36" s="74"/>
      <c r="U36" s="74"/>
      <c r="V36" s="74"/>
      <c r="W36" s="75"/>
      <c r="X36" s="71"/>
      <c r="Y36" s="71"/>
      <c r="Z36" s="71"/>
      <c r="AA36" s="71"/>
      <c r="AB36" s="71"/>
      <c r="AC36" s="71"/>
      <c r="AD36" s="71"/>
      <c r="AE36" s="71"/>
      <c r="AF36" s="71"/>
      <c r="AG36" s="71"/>
      <c r="AH36" s="71"/>
    </row>
    <row r="37" spans="1:37">
      <c r="A37" s="66"/>
      <c r="B37" s="68" t="s">
        <v>128</v>
      </c>
      <c r="C37" s="68"/>
      <c r="D37" s="69"/>
      <c r="E37" s="70"/>
      <c r="F37" s="71"/>
      <c r="G37" s="72"/>
      <c r="H37" s="72"/>
      <c r="I37" s="72"/>
      <c r="J37" s="72"/>
      <c r="K37" s="73"/>
      <c r="L37" s="73"/>
      <c r="M37" s="70"/>
      <c r="N37" s="70"/>
      <c r="O37" s="71"/>
      <c r="P37" s="71"/>
      <c r="Q37" s="70"/>
      <c r="R37" s="70"/>
      <c r="S37" s="70"/>
      <c r="T37" s="74"/>
      <c r="U37" s="74"/>
      <c r="V37" s="74"/>
      <c r="W37" s="75"/>
      <c r="X37" s="71"/>
      <c r="Y37" s="71"/>
      <c r="Z37" s="71"/>
      <c r="AA37" s="71"/>
      <c r="AB37" s="71"/>
      <c r="AC37" s="71"/>
      <c r="AD37" s="71"/>
      <c r="AE37" s="71"/>
      <c r="AF37" s="71"/>
      <c r="AG37" s="71"/>
      <c r="AH37" s="71"/>
    </row>
    <row r="38" spans="1:37" ht="25.5">
      <c r="A38" s="66" t="s">
        <v>84</v>
      </c>
      <c r="B38" s="76" t="s">
        <v>129</v>
      </c>
      <c r="C38" s="68" t="s">
        <v>130</v>
      </c>
      <c r="D38" s="69" t="s">
        <v>131</v>
      </c>
      <c r="E38" s="70">
        <v>4.4000000000000004</v>
      </c>
      <c r="F38" s="71" t="s">
        <v>88</v>
      </c>
      <c r="G38" s="72"/>
      <c r="H38" s="72">
        <f>ROUND(E38*G38,2)</f>
        <v>0</v>
      </c>
      <c r="I38" s="72"/>
      <c r="J38" s="72">
        <f>ROUND(E38*G38,2)</f>
        <v>0</v>
      </c>
      <c r="K38" s="73">
        <v>1.8907700000000001</v>
      </c>
      <c r="L38" s="73">
        <f>E38*K38</f>
        <v>8.3193880000000018</v>
      </c>
      <c r="M38" s="70"/>
      <c r="N38" s="70">
        <f>E38*M38</f>
        <v>0</v>
      </c>
      <c r="O38" s="71"/>
      <c r="P38" s="71" t="s">
        <v>89</v>
      </c>
      <c r="Q38" s="70"/>
      <c r="R38" s="70"/>
      <c r="S38" s="70"/>
      <c r="T38" s="74"/>
      <c r="U38" s="74"/>
      <c r="V38" s="74" t="s">
        <v>70</v>
      </c>
      <c r="W38" s="75"/>
      <c r="X38" s="68" t="s">
        <v>130</v>
      </c>
      <c r="Y38" s="68" t="s">
        <v>130</v>
      </c>
      <c r="Z38" s="71" t="s">
        <v>132</v>
      </c>
      <c r="AA38" s="71"/>
      <c r="AB38" s="71"/>
      <c r="AC38" s="71"/>
      <c r="AD38" s="71"/>
      <c r="AE38" s="71"/>
      <c r="AF38" s="71"/>
      <c r="AG38" s="71"/>
      <c r="AH38" s="71"/>
      <c r="AJ38" s="4" t="s">
        <v>92</v>
      </c>
      <c r="AK38" s="4" t="s">
        <v>93</v>
      </c>
    </row>
    <row r="39" spans="1:37">
      <c r="A39" s="66"/>
      <c r="B39" s="76"/>
      <c r="C39" s="68"/>
      <c r="D39" s="77" t="s">
        <v>106</v>
      </c>
      <c r="E39" s="78"/>
      <c r="F39" s="79"/>
      <c r="G39" s="80"/>
      <c r="H39" s="80"/>
      <c r="I39" s="80"/>
      <c r="J39" s="80"/>
      <c r="K39" s="81"/>
      <c r="L39" s="81"/>
      <c r="M39" s="78"/>
      <c r="N39" s="78"/>
      <c r="O39" s="79"/>
      <c r="P39" s="79"/>
      <c r="Q39" s="78"/>
      <c r="R39" s="78"/>
      <c r="S39" s="78"/>
      <c r="T39" s="82"/>
      <c r="U39" s="82"/>
      <c r="V39" s="82" t="s">
        <v>0</v>
      </c>
      <c r="W39" s="83"/>
      <c r="X39" s="79"/>
      <c r="Y39" s="71"/>
      <c r="Z39" s="71"/>
      <c r="AA39" s="71"/>
      <c r="AB39" s="71"/>
      <c r="AC39" s="71"/>
      <c r="AD39" s="71"/>
      <c r="AE39" s="71"/>
      <c r="AF39" s="71"/>
      <c r="AG39" s="71"/>
      <c r="AH39" s="71"/>
    </row>
    <row r="40" spans="1:37">
      <c r="A40" s="66"/>
      <c r="B40" s="76"/>
      <c r="C40" s="68"/>
      <c r="D40" s="84" t="s">
        <v>133</v>
      </c>
      <c r="E40" s="85">
        <f>J40</f>
        <v>0</v>
      </c>
      <c r="F40" s="71"/>
      <c r="G40" s="72"/>
      <c r="H40" s="85">
        <f>SUM(H37:H39)</f>
        <v>0</v>
      </c>
      <c r="I40" s="85">
        <f>SUM(I37:I39)</f>
        <v>0</v>
      </c>
      <c r="J40" s="85">
        <f>SUM(J37:J39)</f>
        <v>0</v>
      </c>
      <c r="K40" s="73"/>
      <c r="L40" s="86">
        <f>SUM(L37:L39)</f>
        <v>8.3193880000000018</v>
      </c>
      <c r="M40" s="70"/>
      <c r="N40" s="87">
        <f>SUM(N37:N39)</f>
        <v>0</v>
      </c>
      <c r="O40" s="71"/>
      <c r="P40" s="71"/>
      <c r="Q40" s="70"/>
      <c r="R40" s="70"/>
      <c r="S40" s="70"/>
      <c r="T40" s="74"/>
      <c r="U40" s="74"/>
      <c r="V40" s="74"/>
      <c r="W40" s="75">
        <f>SUM(W37:W39)</f>
        <v>0</v>
      </c>
      <c r="X40" s="71"/>
      <c r="Y40" s="71"/>
      <c r="Z40" s="71"/>
      <c r="AA40" s="71"/>
      <c r="AB40" s="71"/>
      <c r="AC40" s="71"/>
      <c r="AD40" s="71"/>
      <c r="AE40" s="71"/>
      <c r="AF40" s="71"/>
      <c r="AG40" s="71"/>
      <c r="AH40" s="71"/>
    </row>
    <row r="41" spans="1:37">
      <c r="A41" s="66"/>
      <c r="B41" s="76"/>
      <c r="C41" s="68"/>
      <c r="D41" s="69"/>
      <c r="E41" s="70"/>
      <c r="F41" s="71"/>
      <c r="G41" s="72"/>
      <c r="H41" s="72"/>
      <c r="I41" s="72"/>
      <c r="J41" s="72"/>
      <c r="K41" s="73"/>
      <c r="L41" s="73"/>
      <c r="M41" s="70"/>
      <c r="N41" s="70"/>
      <c r="O41" s="71"/>
      <c r="P41" s="71"/>
      <c r="Q41" s="70"/>
      <c r="R41" s="70"/>
      <c r="S41" s="70"/>
      <c r="T41" s="74"/>
      <c r="U41" s="74"/>
      <c r="V41" s="74"/>
      <c r="W41" s="75"/>
      <c r="X41" s="71"/>
      <c r="Y41" s="71"/>
      <c r="Z41" s="71"/>
      <c r="AA41" s="71"/>
      <c r="AB41" s="71"/>
      <c r="AC41" s="71"/>
      <c r="AD41" s="71"/>
      <c r="AE41" s="71"/>
      <c r="AF41" s="71"/>
      <c r="AG41" s="71"/>
      <c r="AH41" s="71"/>
    </row>
    <row r="42" spans="1:37">
      <c r="A42" s="66"/>
      <c r="B42" s="76"/>
      <c r="C42" s="68"/>
      <c r="D42" s="84" t="s">
        <v>134</v>
      </c>
      <c r="E42" s="87">
        <f>J42</f>
        <v>0</v>
      </c>
      <c r="F42" s="71"/>
      <c r="G42" s="72"/>
      <c r="H42" s="85">
        <f>+H30+H35+H40</f>
        <v>0</v>
      </c>
      <c r="I42" s="85">
        <f>+I30+I35+I40</f>
        <v>0</v>
      </c>
      <c r="J42" s="85">
        <f>+J30+J35+J40</f>
        <v>0</v>
      </c>
      <c r="K42" s="73"/>
      <c r="L42" s="86">
        <f>+L30+L35+L40</f>
        <v>8.3224480000000014</v>
      </c>
      <c r="M42" s="70"/>
      <c r="N42" s="87">
        <f>+N30+N35+N40</f>
        <v>0</v>
      </c>
      <c r="O42" s="71"/>
      <c r="P42" s="71"/>
      <c r="Q42" s="70"/>
      <c r="R42" s="70"/>
      <c r="S42" s="70"/>
      <c r="T42" s="74"/>
      <c r="U42" s="74"/>
      <c r="V42" s="74"/>
      <c r="W42" s="75">
        <f>+W30+W35+W40</f>
        <v>0</v>
      </c>
      <c r="X42" s="71"/>
      <c r="Y42" s="71"/>
      <c r="Z42" s="71"/>
      <c r="AA42" s="71"/>
      <c r="AB42" s="71"/>
      <c r="AC42" s="71"/>
      <c r="AD42" s="71"/>
      <c r="AE42" s="71"/>
      <c r="AF42" s="71"/>
      <c r="AG42" s="71"/>
      <c r="AH42" s="71"/>
    </row>
    <row r="43" spans="1:37">
      <c r="A43" s="66"/>
      <c r="B43" s="76"/>
      <c r="C43" s="68"/>
      <c r="D43" s="69"/>
      <c r="E43" s="70"/>
      <c r="F43" s="71"/>
      <c r="G43" s="72"/>
      <c r="H43" s="72"/>
      <c r="I43" s="72"/>
      <c r="J43" s="72"/>
      <c r="K43" s="73"/>
      <c r="L43" s="73"/>
      <c r="M43" s="70"/>
      <c r="N43" s="70"/>
      <c r="O43" s="71"/>
      <c r="P43" s="71"/>
      <c r="Q43" s="70"/>
      <c r="R43" s="70"/>
      <c r="S43" s="70"/>
      <c r="T43" s="74"/>
      <c r="U43" s="74"/>
      <c r="V43" s="74"/>
      <c r="W43" s="75"/>
      <c r="X43" s="71"/>
      <c r="Y43" s="71"/>
      <c r="Z43" s="71"/>
      <c r="AA43" s="71"/>
      <c r="AB43" s="71"/>
      <c r="AC43" s="71"/>
      <c r="AD43" s="71"/>
      <c r="AE43" s="71"/>
      <c r="AF43" s="71"/>
      <c r="AG43" s="71"/>
      <c r="AH43" s="71"/>
    </row>
    <row r="44" spans="1:37">
      <c r="A44" s="66"/>
      <c r="B44" s="67" t="s">
        <v>135</v>
      </c>
      <c r="C44" s="68"/>
      <c r="D44" s="69"/>
      <c r="E44" s="70"/>
      <c r="F44" s="71"/>
      <c r="G44" s="72"/>
      <c r="H44" s="72"/>
      <c r="I44" s="72"/>
      <c r="J44" s="72"/>
      <c r="K44" s="73"/>
      <c r="L44" s="73"/>
      <c r="M44" s="70"/>
      <c r="N44" s="70"/>
      <c r="O44" s="71"/>
      <c r="P44" s="71"/>
      <c r="Q44" s="70"/>
      <c r="R44" s="70"/>
      <c r="S44" s="70"/>
      <c r="T44" s="74"/>
      <c r="U44" s="74"/>
      <c r="V44" s="74"/>
      <c r="W44" s="75"/>
      <c r="X44" s="71"/>
      <c r="Y44" s="71"/>
      <c r="Z44" s="71"/>
      <c r="AA44" s="71"/>
      <c r="AB44" s="71"/>
      <c r="AC44" s="71"/>
      <c r="AD44" s="71"/>
      <c r="AE44" s="71"/>
      <c r="AF44" s="71"/>
      <c r="AG44" s="71"/>
      <c r="AH44" s="71"/>
    </row>
    <row r="45" spans="1:37">
      <c r="A45" s="66"/>
      <c r="B45" s="68" t="s">
        <v>136</v>
      </c>
      <c r="C45" s="68"/>
      <c r="D45" s="69"/>
      <c r="E45" s="70"/>
      <c r="F45" s="71"/>
      <c r="G45" s="72"/>
      <c r="H45" s="72"/>
      <c r="I45" s="72"/>
      <c r="J45" s="72"/>
      <c r="K45" s="73"/>
      <c r="L45" s="73"/>
      <c r="M45" s="70"/>
      <c r="N45" s="70"/>
      <c r="O45" s="71"/>
      <c r="P45" s="71"/>
      <c r="Q45" s="70"/>
      <c r="R45" s="70"/>
      <c r="S45" s="70"/>
      <c r="T45" s="74"/>
      <c r="U45" s="74"/>
      <c r="V45" s="74"/>
      <c r="W45" s="75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</row>
    <row r="46" spans="1:37" ht="25.5">
      <c r="A46" s="66" t="s">
        <v>84</v>
      </c>
      <c r="B46" s="76" t="s">
        <v>137</v>
      </c>
      <c r="C46" s="68" t="s">
        <v>138</v>
      </c>
      <c r="D46" s="69" t="s">
        <v>139</v>
      </c>
      <c r="E46" s="70">
        <v>10</v>
      </c>
      <c r="F46" s="71" t="s">
        <v>140</v>
      </c>
      <c r="G46" s="72"/>
      <c r="H46" s="72">
        <f>ROUND(E46*G46,2)</f>
        <v>0</v>
      </c>
      <c r="I46" s="72"/>
      <c r="J46" s="72">
        <f>ROUND(E46*G46,2)</f>
        <v>0</v>
      </c>
      <c r="K46" s="73">
        <v>1.6100000000000001E-3</v>
      </c>
      <c r="L46" s="73">
        <f>E46*K46</f>
        <v>1.61E-2</v>
      </c>
      <c r="M46" s="70"/>
      <c r="N46" s="70">
        <f>E46*M46</f>
        <v>0</v>
      </c>
      <c r="O46" s="71"/>
      <c r="P46" s="71" t="s">
        <v>89</v>
      </c>
      <c r="Q46" s="70"/>
      <c r="R46" s="70"/>
      <c r="S46" s="70"/>
      <c r="T46" s="74"/>
      <c r="U46" s="74"/>
      <c r="V46" s="74" t="s">
        <v>141</v>
      </c>
      <c r="W46" s="75"/>
      <c r="X46" s="68" t="s">
        <v>142</v>
      </c>
      <c r="Y46" s="68" t="s">
        <v>138</v>
      </c>
      <c r="Z46" s="71" t="s">
        <v>143</v>
      </c>
      <c r="AA46" s="71"/>
      <c r="AB46" s="71"/>
      <c r="AC46" s="71"/>
      <c r="AD46" s="71"/>
      <c r="AE46" s="71"/>
      <c r="AF46" s="71"/>
      <c r="AG46" s="71"/>
      <c r="AH46" s="71"/>
      <c r="AJ46" s="4" t="s">
        <v>144</v>
      </c>
      <c r="AK46" s="4" t="s">
        <v>93</v>
      </c>
    </row>
    <row r="47" spans="1:37">
      <c r="A47" s="66"/>
      <c r="B47" s="76"/>
      <c r="C47" s="68"/>
      <c r="D47" s="77" t="s">
        <v>102</v>
      </c>
      <c r="E47" s="78"/>
      <c r="F47" s="79"/>
      <c r="G47" s="80"/>
      <c r="H47" s="80"/>
      <c r="I47" s="80"/>
      <c r="J47" s="80"/>
      <c r="K47" s="81"/>
      <c r="L47" s="81"/>
      <c r="M47" s="78"/>
      <c r="N47" s="78"/>
      <c r="O47" s="79"/>
      <c r="P47" s="79"/>
      <c r="Q47" s="78"/>
      <c r="R47" s="78"/>
      <c r="S47" s="78"/>
      <c r="T47" s="82"/>
      <c r="U47" s="82"/>
      <c r="V47" s="82" t="s">
        <v>0</v>
      </c>
      <c r="W47" s="83"/>
      <c r="X47" s="79"/>
      <c r="Y47" s="71"/>
      <c r="Z47" s="71"/>
      <c r="AA47" s="71"/>
      <c r="AB47" s="71"/>
      <c r="AC47" s="71"/>
      <c r="AD47" s="71"/>
      <c r="AE47" s="71"/>
      <c r="AF47" s="71"/>
      <c r="AG47" s="71"/>
      <c r="AH47" s="71"/>
    </row>
    <row r="48" spans="1:37" ht="25.5">
      <c r="A48" s="66" t="s">
        <v>84</v>
      </c>
      <c r="B48" s="76" t="s">
        <v>137</v>
      </c>
      <c r="C48" s="68" t="s">
        <v>145</v>
      </c>
      <c r="D48" s="69" t="s">
        <v>146</v>
      </c>
      <c r="E48" s="70">
        <v>12</v>
      </c>
      <c r="F48" s="71" t="s">
        <v>140</v>
      </c>
      <c r="G48" s="72"/>
      <c r="H48" s="72">
        <f>ROUND(E48*G48,2)</f>
        <v>0</v>
      </c>
      <c r="I48" s="72"/>
      <c r="J48" s="72">
        <f>ROUND(E48*G48,2)</f>
        <v>0</v>
      </c>
      <c r="K48" s="73">
        <v>2.0300000000000001E-3</v>
      </c>
      <c r="L48" s="73">
        <f>E48*K48</f>
        <v>2.436E-2</v>
      </c>
      <c r="M48" s="70"/>
      <c r="N48" s="70">
        <f>E48*M48</f>
        <v>0</v>
      </c>
      <c r="O48" s="71"/>
      <c r="P48" s="71" t="s">
        <v>89</v>
      </c>
      <c r="Q48" s="70"/>
      <c r="R48" s="70"/>
      <c r="S48" s="70"/>
      <c r="T48" s="74"/>
      <c r="U48" s="74"/>
      <c r="V48" s="74" t="s">
        <v>141</v>
      </c>
      <c r="W48" s="75"/>
      <c r="X48" s="68" t="s">
        <v>147</v>
      </c>
      <c r="Y48" s="68" t="s">
        <v>145</v>
      </c>
      <c r="Z48" s="71" t="s">
        <v>143</v>
      </c>
      <c r="AA48" s="71"/>
      <c r="AB48" s="71"/>
      <c r="AC48" s="71"/>
      <c r="AD48" s="71"/>
      <c r="AE48" s="71"/>
      <c r="AF48" s="71"/>
      <c r="AG48" s="71"/>
      <c r="AH48" s="71"/>
      <c r="AJ48" s="4" t="s">
        <v>144</v>
      </c>
      <c r="AK48" s="4" t="s">
        <v>93</v>
      </c>
    </row>
    <row r="49" spans="1:37">
      <c r="A49" s="66"/>
      <c r="B49" s="76"/>
      <c r="C49" s="68"/>
      <c r="D49" s="77" t="s">
        <v>102</v>
      </c>
      <c r="E49" s="78"/>
      <c r="F49" s="79"/>
      <c r="G49" s="80"/>
      <c r="H49" s="80"/>
      <c r="I49" s="80"/>
      <c r="J49" s="80"/>
      <c r="K49" s="81"/>
      <c r="L49" s="81"/>
      <c r="M49" s="78"/>
      <c r="N49" s="78"/>
      <c r="O49" s="79"/>
      <c r="P49" s="79"/>
      <c r="Q49" s="78"/>
      <c r="R49" s="78"/>
      <c r="S49" s="78"/>
      <c r="T49" s="82"/>
      <c r="U49" s="82"/>
      <c r="V49" s="82" t="s">
        <v>0</v>
      </c>
      <c r="W49" s="83"/>
      <c r="X49" s="79"/>
      <c r="Y49" s="71"/>
      <c r="Z49" s="71"/>
      <c r="AA49" s="71"/>
      <c r="AB49" s="71"/>
      <c r="AC49" s="71"/>
      <c r="AD49" s="71"/>
      <c r="AE49" s="71"/>
      <c r="AF49" s="71"/>
      <c r="AG49" s="71"/>
      <c r="AH49" s="71"/>
    </row>
    <row r="50" spans="1:37" ht="25.5">
      <c r="A50" s="66" t="s">
        <v>84</v>
      </c>
      <c r="B50" s="76" t="s">
        <v>137</v>
      </c>
      <c r="C50" s="68" t="s">
        <v>148</v>
      </c>
      <c r="D50" s="69" t="s">
        <v>149</v>
      </c>
      <c r="E50" s="70">
        <v>5</v>
      </c>
      <c r="F50" s="71" t="s">
        <v>140</v>
      </c>
      <c r="G50" s="72"/>
      <c r="H50" s="72">
        <f>ROUND(E50*G50,2)</f>
        <v>0</v>
      </c>
      <c r="I50" s="72"/>
      <c r="J50" s="72">
        <f>ROUND(E50*G50,2)</f>
        <v>0</v>
      </c>
      <c r="K50" s="73">
        <v>2.9099999999999998E-3</v>
      </c>
      <c r="L50" s="73">
        <f>E50*K50</f>
        <v>1.4549999999999999E-2</v>
      </c>
      <c r="M50" s="70"/>
      <c r="N50" s="70">
        <f>E50*M50</f>
        <v>0</v>
      </c>
      <c r="O50" s="71"/>
      <c r="P50" s="71" t="s">
        <v>89</v>
      </c>
      <c r="Q50" s="70"/>
      <c r="R50" s="70"/>
      <c r="S50" s="70"/>
      <c r="T50" s="74"/>
      <c r="U50" s="74"/>
      <c r="V50" s="74" t="s">
        <v>141</v>
      </c>
      <c r="W50" s="75"/>
      <c r="X50" s="68" t="s">
        <v>150</v>
      </c>
      <c r="Y50" s="68" t="s">
        <v>148</v>
      </c>
      <c r="Z50" s="71" t="s">
        <v>143</v>
      </c>
      <c r="AA50" s="71"/>
      <c r="AB50" s="71"/>
      <c r="AC50" s="71"/>
      <c r="AD50" s="71"/>
      <c r="AE50" s="71"/>
      <c r="AF50" s="71"/>
      <c r="AG50" s="71"/>
      <c r="AH50" s="71"/>
      <c r="AJ50" s="4" t="s">
        <v>144</v>
      </c>
      <c r="AK50" s="4" t="s">
        <v>93</v>
      </c>
    </row>
    <row r="51" spans="1:37">
      <c r="A51" s="66" t="s">
        <v>84</v>
      </c>
      <c r="B51" s="76" t="s">
        <v>137</v>
      </c>
      <c r="C51" s="68" t="s">
        <v>151</v>
      </c>
      <c r="D51" s="69" t="s">
        <v>152</v>
      </c>
      <c r="E51" s="70">
        <v>3</v>
      </c>
      <c r="F51" s="71" t="s">
        <v>140</v>
      </c>
      <c r="G51" s="72"/>
      <c r="H51" s="72">
        <f>ROUND(E51*G51,2)</f>
        <v>0</v>
      </c>
      <c r="I51" s="72"/>
      <c r="J51" s="72">
        <f>ROUND(E51*G51,2)</f>
        <v>0</v>
      </c>
      <c r="K51" s="73">
        <v>3.7799999999999999E-3</v>
      </c>
      <c r="L51" s="73">
        <f>E51*K51</f>
        <v>1.1339999999999999E-2</v>
      </c>
      <c r="M51" s="70"/>
      <c r="N51" s="70">
        <f>E51*M51</f>
        <v>0</v>
      </c>
      <c r="O51" s="71"/>
      <c r="P51" s="71" t="s">
        <v>89</v>
      </c>
      <c r="Q51" s="70"/>
      <c r="R51" s="70"/>
      <c r="S51" s="70"/>
      <c r="T51" s="74"/>
      <c r="U51" s="74"/>
      <c r="V51" s="74" t="s">
        <v>141</v>
      </c>
      <c r="W51" s="75"/>
      <c r="X51" s="68" t="s">
        <v>153</v>
      </c>
      <c r="Y51" s="68" t="s">
        <v>151</v>
      </c>
      <c r="Z51" s="71" t="s">
        <v>143</v>
      </c>
      <c r="AA51" s="71"/>
      <c r="AB51" s="71"/>
      <c r="AC51" s="71"/>
      <c r="AD51" s="71"/>
      <c r="AE51" s="71"/>
      <c r="AF51" s="71"/>
      <c r="AG51" s="71"/>
      <c r="AH51" s="71"/>
      <c r="AJ51" s="4" t="s">
        <v>144</v>
      </c>
      <c r="AK51" s="4" t="s">
        <v>93</v>
      </c>
    </row>
    <row r="52" spans="1:37">
      <c r="A52" s="66"/>
      <c r="B52" s="76"/>
      <c r="C52" s="68"/>
      <c r="D52" s="77" t="s">
        <v>102</v>
      </c>
      <c r="E52" s="78"/>
      <c r="F52" s="79"/>
      <c r="G52" s="80"/>
      <c r="H52" s="80"/>
      <c r="I52" s="80"/>
      <c r="J52" s="80"/>
      <c r="K52" s="81"/>
      <c r="L52" s="81"/>
      <c r="M52" s="78"/>
      <c r="N52" s="78"/>
      <c r="O52" s="79"/>
      <c r="P52" s="79"/>
      <c r="Q52" s="78"/>
      <c r="R52" s="78"/>
      <c r="S52" s="78"/>
      <c r="T52" s="82"/>
      <c r="U52" s="82"/>
      <c r="V52" s="82" t="s">
        <v>0</v>
      </c>
      <c r="W52" s="83"/>
      <c r="X52" s="79"/>
      <c r="Y52" s="71"/>
      <c r="Z52" s="71"/>
      <c r="AA52" s="71"/>
      <c r="AB52" s="71"/>
      <c r="AC52" s="71"/>
      <c r="AD52" s="71"/>
      <c r="AE52" s="71"/>
      <c r="AF52" s="71"/>
      <c r="AG52" s="71"/>
      <c r="AH52" s="71"/>
    </row>
    <row r="53" spans="1:37">
      <c r="A53" s="66" t="s">
        <v>84</v>
      </c>
      <c r="B53" s="76" t="s">
        <v>137</v>
      </c>
      <c r="C53" s="68" t="s">
        <v>154</v>
      </c>
      <c r="D53" s="69" t="s">
        <v>155</v>
      </c>
      <c r="E53" s="70">
        <v>8</v>
      </c>
      <c r="F53" s="71" t="s">
        <v>140</v>
      </c>
      <c r="G53" s="72"/>
      <c r="H53" s="72">
        <f>ROUND(E53*G53,2)</f>
        <v>0</v>
      </c>
      <c r="I53" s="72"/>
      <c r="J53" s="72">
        <f>ROUND(E53*G53,2)</f>
        <v>0</v>
      </c>
      <c r="K53" s="73">
        <v>3.8000000000000002E-4</v>
      </c>
      <c r="L53" s="73">
        <f>E53*K53</f>
        <v>3.0400000000000002E-3</v>
      </c>
      <c r="M53" s="70"/>
      <c r="N53" s="70">
        <f>E53*M53</f>
        <v>0</v>
      </c>
      <c r="O53" s="71"/>
      <c r="P53" s="71" t="s">
        <v>89</v>
      </c>
      <c r="Q53" s="70"/>
      <c r="R53" s="70"/>
      <c r="S53" s="70"/>
      <c r="T53" s="74"/>
      <c r="U53" s="74"/>
      <c r="V53" s="74" t="s">
        <v>141</v>
      </c>
      <c r="W53" s="75"/>
      <c r="X53" s="68" t="s">
        <v>156</v>
      </c>
      <c r="Y53" s="68" t="s">
        <v>154</v>
      </c>
      <c r="Z53" s="71" t="s">
        <v>143</v>
      </c>
      <c r="AA53" s="71"/>
      <c r="AB53" s="71"/>
      <c r="AC53" s="71"/>
      <c r="AD53" s="71"/>
      <c r="AE53" s="71"/>
      <c r="AF53" s="71"/>
      <c r="AG53" s="71"/>
      <c r="AH53" s="71"/>
      <c r="AJ53" s="4" t="s">
        <v>144</v>
      </c>
      <c r="AK53" s="4" t="s">
        <v>93</v>
      </c>
    </row>
    <row r="54" spans="1:37">
      <c r="A54" s="66"/>
      <c r="B54" s="76"/>
      <c r="C54" s="68"/>
      <c r="D54" s="77" t="s">
        <v>102</v>
      </c>
      <c r="E54" s="78"/>
      <c r="F54" s="79"/>
      <c r="G54" s="80"/>
      <c r="H54" s="80"/>
      <c r="I54" s="80"/>
      <c r="J54" s="80"/>
      <c r="K54" s="81"/>
      <c r="L54" s="81"/>
      <c r="M54" s="78"/>
      <c r="N54" s="78"/>
      <c r="O54" s="79"/>
      <c r="P54" s="79"/>
      <c r="Q54" s="78"/>
      <c r="R54" s="78"/>
      <c r="S54" s="78"/>
      <c r="T54" s="82"/>
      <c r="U54" s="82"/>
      <c r="V54" s="82" t="s">
        <v>0</v>
      </c>
      <c r="W54" s="83"/>
      <c r="X54" s="79"/>
      <c r="Y54" s="71"/>
      <c r="Z54" s="71"/>
      <c r="AA54" s="71"/>
      <c r="AB54" s="71"/>
      <c r="AC54" s="71"/>
      <c r="AD54" s="71"/>
      <c r="AE54" s="71"/>
      <c r="AF54" s="71"/>
      <c r="AG54" s="71"/>
      <c r="AH54" s="71"/>
    </row>
    <row r="55" spans="1:37">
      <c r="A55" s="66" t="s">
        <v>84</v>
      </c>
      <c r="B55" s="76" t="s">
        <v>137</v>
      </c>
      <c r="C55" s="68" t="s">
        <v>157</v>
      </c>
      <c r="D55" s="69" t="s">
        <v>158</v>
      </c>
      <c r="E55" s="70">
        <v>6</v>
      </c>
      <c r="F55" s="71" t="s">
        <v>140</v>
      </c>
      <c r="G55" s="72"/>
      <c r="H55" s="72">
        <f>ROUND(E55*G55,2)</f>
        <v>0</v>
      </c>
      <c r="I55" s="72"/>
      <c r="J55" s="72">
        <f>ROUND(E55*G55,2)</f>
        <v>0</v>
      </c>
      <c r="K55" s="73">
        <v>4.0000000000000002E-4</v>
      </c>
      <c r="L55" s="73">
        <f>E55*K55</f>
        <v>2.4000000000000002E-3</v>
      </c>
      <c r="M55" s="70"/>
      <c r="N55" s="70">
        <f>E55*M55</f>
        <v>0</v>
      </c>
      <c r="O55" s="71"/>
      <c r="P55" s="71" t="s">
        <v>89</v>
      </c>
      <c r="Q55" s="70"/>
      <c r="R55" s="70"/>
      <c r="S55" s="70"/>
      <c r="T55" s="74"/>
      <c r="U55" s="74"/>
      <c r="V55" s="74" t="s">
        <v>141</v>
      </c>
      <c r="W55" s="75"/>
      <c r="X55" s="68" t="s">
        <v>159</v>
      </c>
      <c r="Y55" s="68" t="s">
        <v>157</v>
      </c>
      <c r="Z55" s="71" t="s">
        <v>143</v>
      </c>
      <c r="AA55" s="71"/>
      <c r="AB55" s="71"/>
      <c r="AC55" s="71"/>
      <c r="AD55" s="71"/>
      <c r="AE55" s="71"/>
      <c r="AF55" s="71"/>
      <c r="AG55" s="71"/>
      <c r="AH55" s="71"/>
      <c r="AJ55" s="4" t="s">
        <v>144</v>
      </c>
      <c r="AK55" s="4" t="s">
        <v>93</v>
      </c>
    </row>
    <row r="56" spans="1:37">
      <c r="A56" s="66" t="s">
        <v>84</v>
      </c>
      <c r="B56" s="76" t="s">
        <v>137</v>
      </c>
      <c r="C56" s="68" t="s">
        <v>160</v>
      </c>
      <c r="D56" s="69" t="s">
        <v>161</v>
      </c>
      <c r="E56" s="70">
        <v>9</v>
      </c>
      <c r="F56" s="71" t="s">
        <v>140</v>
      </c>
      <c r="G56" s="72"/>
      <c r="H56" s="72">
        <f>ROUND(E56*G56,2)</f>
        <v>0</v>
      </c>
      <c r="I56" s="72"/>
      <c r="J56" s="72">
        <f>ROUND(E56*G56,2)</f>
        <v>0</v>
      </c>
      <c r="K56" s="73">
        <v>1.047E-2</v>
      </c>
      <c r="L56" s="73">
        <f>E56*K56</f>
        <v>9.4230000000000008E-2</v>
      </c>
      <c r="M56" s="70"/>
      <c r="N56" s="70">
        <f>E56*M56</f>
        <v>0</v>
      </c>
      <c r="O56" s="71"/>
      <c r="P56" s="71" t="s">
        <v>89</v>
      </c>
      <c r="Q56" s="70"/>
      <c r="R56" s="70"/>
      <c r="S56" s="70"/>
      <c r="T56" s="74"/>
      <c r="U56" s="74"/>
      <c r="V56" s="74" t="s">
        <v>141</v>
      </c>
      <c r="W56" s="75"/>
      <c r="X56" s="68" t="s">
        <v>162</v>
      </c>
      <c r="Y56" s="68" t="s">
        <v>160</v>
      </c>
      <c r="Z56" s="71" t="s">
        <v>163</v>
      </c>
      <c r="AA56" s="71"/>
      <c r="AB56" s="71"/>
      <c r="AC56" s="71"/>
      <c r="AD56" s="71"/>
      <c r="AE56" s="71"/>
      <c r="AF56" s="71"/>
      <c r="AG56" s="71"/>
      <c r="AH56" s="71"/>
      <c r="AJ56" s="4" t="s">
        <v>144</v>
      </c>
      <c r="AK56" s="4" t="s">
        <v>93</v>
      </c>
    </row>
    <row r="57" spans="1:37">
      <c r="A57" s="66" t="s">
        <v>84</v>
      </c>
      <c r="B57" s="76" t="s">
        <v>137</v>
      </c>
      <c r="C57" s="68" t="s">
        <v>164</v>
      </c>
      <c r="D57" s="69" t="s">
        <v>165</v>
      </c>
      <c r="E57" s="70">
        <v>2</v>
      </c>
      <c r="F57" s="71" t="s">
        <v>123</v>
      </c>
      <c r="G57" s="72"/>
      <c r="H57" s="72">
        <f>ROUND(E57*G57,2)</f>
        <v>0</v>
      </c>
      <c r="I57" s="72"/>
      <c r="J57" s="72">
        <f>ROUND(E57*G57,2)</f>
        <v>0</v>
      </c>
      <c r="K57" s="73"/>
      <c r="L57" s="73">
        <f>E57*K57</f>
        <v>0</v>
      </c>
      <c r="M57" s="70"/>
      <c r="N57" s="70">
        <f>E57*M57</f>
        <v>0</v>
      </c>
      <c r="O57" s="71"/>
      <c r="P57" s="71" t="s">
        <v>89</v>
      </c>
      <c r="Q57" s="70"/>
      <c r="R57" s="70"/>
      <c r="S57" s="70"/>
      <c r="T57" s="74"/>
      <c r="U57" s="74"/>
      <c r="V57" s="74" t="s">
        <v>141</v>
      </c>
      <c r="W57" s="75"/>
      <c r="X57" s="68" t="s">
        <v>166</v>
      </c>
      <c r="Y57" s="68" t="s">
        <v>164</v>
      </c>
      <c r="Z57" s="71" t="s">
        <v>143</v>
      </c>
      <c r="AA57" s="71"/>
      <c r="AB57" s="71"/>
      <c r="AC57" s="71"/>
      <c r="AD57" s="71"/>
      <c r="AE57" s="71"/>
      <c r="AF57" s="71"/>
      <c r="AG57" s="71"/>
      <c r="AH57" s="71"/>
      <c r="AJ57" s="4" t="s">
        <v>144</v>
      </c>
      <c r="AK57" s="4" t="s">
        <v>93</v>
      </c>
    </row>
    <row r="58" spans="1:37">
      <c r="A58" s="66"/>
      <c r="B58" s="76"/>
      <c r="C58" s="68"/>
      <c r="D58" s="77" t="s">
        <v>102</v>
      </c>
      <c r="E58" s="78"/>
      <c r="F58" s="79"/>
      <c r="G58" s="80"/>
      <c r="H58" s="80"/>
      <c r="I58" s="80"/>
      <c r="J58" s="80"/>
      <c r="K58" s="81"/>
      <c r="L58" s="81"/>
      <c r="M58" s="78"/>
      <c r="N58" s="78"/>
      <c r="O58" s="79"/>
      <c r="P58" s="79"/>
      <c r="Q58" s="78"/>
      <c r="R58" s="78"/>
      <c r="S58" s="78"/>
      <c r="T58" s="82"/>
      <c r="U58" s="82"/>
      <c r="V58" s="82" t="s">
        <v>0</v>
      </c>
      <c r="W58" s="83"/>
      <c r="X58" s="79"/>
      <c r="Y58" s="71"/>
      <c r="Z58" s="71"/>
      <c r="AA58" s="71"/>
      <c r="AB58" s="71"/>
      <c r="AC58" s="71"/>
      <c r="AD58" s="71"/>
      <c r="AE58" s="71"/>
      <c r="AF58" s="71"/>
      <c r="AG58" s="71"/>
      <c r="AH58" s="71"/>
    </row>
    <row r="59" spans="1:37">
      <c r="A59" s="66" t="s">
        <v>84</v>
      </c>
      <c r="B59" s="76" t="s">
        <v>137</v>
      </c>
      <c r="C59" s="68" t="s">
        <v>167</v>
      </c>
      <c r="D59" s="69" t="s">
        <v>168</v>
      </c>
      <c r="E59" s="70">
        <v>2</v>
      </c>
      <c r="F59" s="71" t="s">
        <v>123</v>
      </c>
      <c r="G59" s="72"/>
      <c r="H59" s="72">
        <f>ROUND(E59*G59,2)</f>
        <v>0</v>
      </c>
      <c r="I59" s="72"/>
      <c r="J59" s="72">
        <f>ROUND(E59*G59,2)</f>
        <v>0</v>
      </c>
      <c r="K59" s="73"/>
      <c r="L59" s="73">
        <f>E59*K59</f>
        <v>0</v>
      </c>
      <c r="M59" s="70"/>
      <c r="N59" s="70">
        <f>E59*M59</f>
        <v>0</v>
      </c>
      <c r="O59" s="71"/>
      <c r="P59" s="71" t="s">
        <v>89</v>
      </c>
      <c r="Q59" s="70"/>
      <c r="R59" s="70"/>
      <c r="S59" s="70"/>
      <c r="T59" s="74"/>
      <c r="U59" s="74"/>
      <c r="V59" s="74" t="s">
        <v>141</v>
      </c>
      <c r="W59" s="75"/>
      <c r="X59" s="68" t="s">
        <v>169</v>
      </c>
      <c r="Y59" s="68" t="s">
        <v>167</v>
      </c>
      <c r="Z59" s="71" t="s">
        <v>143</v>
      </c>
      <c r="AA59" s="71"/>
      <c r="AB59" s="71"/>
      <c r="AC59" s="71"/>
      <c r="AD59" s="71"/>
      <c r="AE59" s="71"/>
      <c r="AF59" s="71"/>
      <c r="AG59" s="71"/>
      <c r="AH59" s="71"/>
      <c r="AJ59" s="4" t="s">
        <v>144</v>
      </c>
      <c r="AK59" s="4" t="s">
        <v>93</v>
      </c>
    </row>
    <row r="60" spans="1:37">
      <c r="A60" s="66"/>
      <c r="B60" s="76"/>
      <c r="C60" s="68"/>
      <c r="D60" s="77" t="s">
        <v>102</v>
      </c>
      <c r="E60" s="78"/>
      <c r="F60" s="79"/>
      <c r="G60" s="80"/>
      <c r="H60" s="80"/>
      <c r="I60" s="80"/>
      <c r="J60" s="80"/>
      <c r="K60" s="81"/>
      <c r="L60" s="81"/>
      <c r="M60" s="78"/>
      <c r="N60" s="78"/>
      <c r="O60" s="79"/>
      <c r="P60" s="79"/>
      <c r="Q60" s="78"/>
      <c r="R60" s="78"/>
      <c r="S60" s="78"/>
      <c r="T60" s="82"/>
      <c r="U60" s="82"/>
      <c r="V60" s="82" t="s">
        <v>0</v>
      </c>
      <c r="W60" s="83"/>
      <c r="X60" s="79"/>
      <c r="Y60" s="71"/>
      <c r="Z60" s="71"/>
      <c r="AA60" s="71"/>
      <c r="AB60" s="71"/>
      <c r="AC60" s="71"/>
      <c r="AD60" s="71"/>
      <c r="AE60" s="71"/>
      <c r="AF60" s="71"/>
      <c r="AG60" s="71"/>
      <c r="AH60" s="71"/>
    </row>
    <row r="61" spans="1:37">
      <c r="A61" s="66" t="s">
        <v>84</v>
      </c>
      <c r="B61" s="76" t="s">
        <v>137</v>
      </c>
      <c r="C61" s="68" t="s">
        <v>170</v>
      </c>
      <c r="D61" s="69" t="s">
        <v>171</v>
      </c>
      <c r="E61" s="70">
        <v>2</v>
      </c>
      <c r="F61" s="71" t="s">
        <v>123</v>
      </c>
      <c r="G61" s="72"/>
      <c r="H61" s="72">
        <f>ROUND(E61*G61,2)</f>
        <v>0</v>
      </c>
      <c r="I61" s="72"/>
      <c r="J61" s="72">
        <f>ROUND(E61*G61,2)</f>
        <v>0</v>
      </c>
      <c r="K61" s="73"/>
      <c r="L61" s="73">
        <f>E61*K61</f>
        <v>0</v>
      </c>
      <c r="M61" s="70"/>
      <c r="N61" s="70">
        <f>E61*M61</f>
        <v>0</v>
      </c>
      <c r="O61" s="71"/>
      <c r="P61" s="71" t="s">
        <v>89</v>
      </c>
      <c r="Q61" s="70"/>
      <c r="R61" s="70"/>
      <c r="S61" s="70"/>
      <c r="T61" s="74"/>
      <c r="U61" s="74"/>
      <c r="V61" s="74" t="s">
        <v>141</v>
      </c>
      <c r="W61" s="75"/>
      <c r="X61" s="68" t="s">
        <v>172</v>
      </c>
      <c r="Y61" s="68" t="s">
        <v>170</v>
      </c>
      <c r="Z61" s="71" t="s">
        <v>143</v>
      </c>
      <c r="AA61" s="71"/>
      <c r="AB61" s="71"/>
      <c r="AC61" s="71"/>
      <c r="AD61" s="71"/>
      <c r="AE61" s="71"/>
      <c r="AF61" s="71"/>
      <c r="AG61" s="71"/>
      <c r="AH61" s="71"/>
      <c r="AJ61" s="4" t="s">
        <v>144</v>
      </c>
      <c r="AK61" s="4" t="s">
        <v>93</v>
      </c>
    </row>
    <row r="62" spans="1:37" ht="25.5">
      <c r="A62" s="66" t="s">
        <v>84</v>
      </c>
      <c r="B62" s="76" t="s">
        <v>137</v>
      </c>
      <c r="C62" s="68" t="s">
        <v>173</v>
      </c>
      <c r="D62" s="69" t="s">
        <v>174</v>
      </c>
      <c r="E62" s="70">
        <v>2</v>
      </c>
      <c r="F62" s="71" t="s">
        <v>123</v>
      </c>
      <c r="G62" s="72"/>
      <c r="H62" s="72">
        <f>ROUND(E62*G62,2)</f>
        <v>0</v>
      </c>
      <c r="I62" s="72"/>
      <c r="J62" s="72">
        <f>ROUND(E62*G62,2)</f>
        <v>0</v>
      </c>
      <c r="K62" s="73">
        <v>8.4999999999999995E-4</v>
      </c>
      <c r="L62" s="73">
        <f>E62*K62</f>
        <v>1.6999999999999999E-3</v>
      </c>
      <c r="M62" s="70"/>
      <c r="N62" s="70">
        <f>E62*M62</f>
        <v>0</v>
      </c>
      <c r="O62" s="71"/>
      <c r="P62" s="71" t="s">
        <v>89</v>
      </c>
      <c r="Q62" s="70"/>
      <c r="R62" s="70"/>
      <c r="S62" s="70"/>
      <c r="T62" s="74"/>
      <c r="U62" s="74"/>
      <c r="V62" s="74" t="s">
        <v>141</v>
      </c>
      <c r="W62" s="75"/>
      <c r="X62" s="68" t="s">
        <v>175</v>
      </c>
      <c r="Y62" s="68" t="s">
        <v>173</v>
      </c>
      <c r="Z62" s="71" t="s">
        <v>163</v>
      </c>
      <c r="AA62" s="71"/>
      <c r="AB62" s="71"/>
      <c r="AC62" s="71"/>
      <c r="AD62" s="71"/>
      <c r="AE62" s="71"/>
      <c r="AF62" s="71"/>
      <c r="AG62" s="71"/>
      <c r="AH62" s="71"/>
      <c r="AJ62" s="4" t="s">
        <v>144</v>
      </c>
      <c r="AK62" s="4" t="s">
        <v>93</v>
      </c>
    </row>
    <row r="63" spans="1:37" ht="25.5">
      <c r="A63" s="66" t="s">
        <v>84</v>
      </c>
      <c r="B63" s="76" t="s">
        <v>137</v>
      </c>
      <c r="C63" s="68" t="s">
        <v>176</v>
      </c>
      <c r="D63" s="69" t="s">
        <v>177</v>
      </c>
      <c r="E63" s="70">
        <v>2</v>
      </c>
      <c r="F63" s="71" t="s">
        <v>123</v>
      </c>
      <c r="G63" s="72"/>
      <c r="H63" s="72">
        <f>ROUND(E63*G63,2)</f>
        <v>0</v>
      </c>
      <c r="I63" s="72"/>
      <c r="J63" s="72">
        <f>ROUND(E63*G63,2)</f>
        <v>0</v>
      </c>
      <c r="K63" s="73">
        <v>5.4000000000000003E-3</v>
      </c>
      <c r="L63" s="73">
        <f>E63*K63</f>
        <v>1.0800000000000001E-2</v>
      </c>
      <c r="M63" s="70"/>
      <c r="N63" s="70">
        <f>E63*M63</f>
        <v>0</v>
      </c>
      <c r="O63" s="71"/>
      <c r="P63" s="71" t="s">
        <v>89</v>
      </c>
      <c r="Q63" s="70"/>
      <c r="R63" s="70"/>
      <c r="S63" s="70"/>
      <c r="T63" s="74"/>
      <c r="U63" s="74"/>
      <c r="V63" s="74" t="s">
        <v>141</v>
      </c>
      <c r="W63" s="75"/>
      <c r="X63" s="68" t="s">
        <v>178</v>
      </c>
      <c r="Y63" s="68" t="s">
        <v>176</v>
      </c>
      <c r="Z63" s="71" t="s">
        <v>163</v>
      </c>
      <c r="AA63" s="71"/>
      <c r="AB63" s="71"/>
      <c r="AC63" s="71"/>
      <c r="AD63" s="71"/>
      <c r="AE63" s="71"/>
      <c r="AF63" s="71"/>
      <c r="AG63" s="71"/>
      <c r="AH63" s="71"/>
      <c r="AJ63" s="4" t="s">
        <v>144</v>
      </c>
      <c r="AK63" s="4" t="s">
        <v>93</v>
      </c>
    </row>
    <row r="64" spans="1:37">
      <c r="A64" s="66" t="s">
        <v>84</v>
      </c>
      <c r="B64" s="76" t="s">
        <v>137</v>
      </c>
      <c r="C64" s="68" t="s">
        <v>179</v>
      </c>
      <c r="D64" s="69" t="s">
        <v>180</v>
      </c>
      <c r="E64" s="70">
        <v>2</v>
      </c>
      <c r="F64" s="71" t="s">
        <v>123</v>
      </c>
      <c r="G64" s="72"/>
      <c r="H64" s="72">
        <f>ROUND(E64*G64,2)</f>
        <v>0</v>
      </c>
      <c r="I64" s="72"/>
      <c r="J64" s="72">
        <f>ROUND(E64*G64,2)</f>
        <v>0</v>
      </c>
      <c r="K64" s="73">
        <v>2.1139999999999999E-2</v>
      </c>
      <c r="L64" s="73">
        <f>E64*K64</f>
        <v>4.2279999999999998E-2</v>
      </c>
      <c r="M64" s="70"/>
      <c r="N64" s="70">
        <f>E64*M64</f>
        <v>0</v>
      </c>
      <c r="O64" s="71"/>
      <c r="P64" s="71" t="s">
        <v>89</v>
      </c>
      <c r="Q64" s="70"/>
      <c r="R64" s="70"/>
      <c r="S64" s="70"/>
      <c r="T64" s="74"/>
      <c r="U64" s="74"/>
      <c r="V64" s="74" t="s">
        <v>141</v>
      </c>
      <c r="W64" s="75"/>
      <c r="X64" s="68" t="s">
        <v>181</v>
      </c>
      <c r="Y64" s="68" t="s">
        <v>179</v>
      </c>
      <c r="Z64" s="71" t="s">
        <v>143</v>
      </c>
      <c r="AA64" s="71"/>
      <c r="AB64" s="71"/>
      <c r="AC64" s="71"/>
      <c r="AD64" s="71"/>
      <c r="AE64" s="71"/>
      <c r="AF64" s="71"/>
      <c r="AG64" s="71"/>
      <c r="AH64" s="71"/>
      <c r="AJ64" s="4" t="s">
        <v>144</v>
      </c>
      <c r="AK64" s="4" t="s">
        <v>93</v>
      </c>
    </row>
    <row r="65" spans="1:37">
      <c r="A65" s="66" t="s">
        <v>84</v>
      </c>
      <c r="B65" s="76" t="s">
        <v>137</v>
      </c>
      <c r="C65" s="68" t="s">
        <v>182</v>
      </c>
      <c r="D65" s="69" t="s">
        <v>183</v>
      </c>
      <c r="E65" s="70">
        <v>1</v>
      </c>
      <c r="F65" s="71" t="s">
        <v>123</v>
      </c>
      <c r="G65" s="72"/>
      <c r="H65" s="72">
        <f>ROUND(E65*G65,2)</f>
        <v>0</v>
      </c>
      <c r="I65" s="72"/>
      <c r="J65" s="72">
        <f>ROUND(E65*G65,2)</f>
        <v>0</v>
      </c>
      <c r="K65" s="73">
        <v>1.128E-2</v>
      </c>
      <c r="L65" s="73">
        <f>E65*K65</f>
        <v>1.128E-2</v>
      </c>
      <c r="M65" s="70"/>
      <c r="N65" s="70">
        <f>E65*M65</f>
        <v>0</v>
      </c>
      <c r="O65" s="71"/>
      <c r="P65" s="71" t="s">
        <v>89</v>
      </c>
      <c r="Q65" s="70"/>
      <c r="R65" s="70"/>
      <c r="S65" s="70"/>
      <c r="T65" s="74"/>
      <c r="U65" s="74"/>
      <c r="V65" s="74" t="s">
        <v>141</v>
      </c>
      <c r="W65" s="75"/>
      <c r="X65" s="68" t="s">
        <v>184</v>
      </c>
      <c r="Y65" s="68" t="s">
        <v>182</v>
      </c>
      <c r="Z65" s="71" t="s">
        <v>143</v>
      </c>
      <c r="AA65" s="71"/>
      <c r="AB65" s="71"/>
      <c r="AC65" s="71"/>
      <c r="AD65" s="71"/>
      <c r="AE65" s="71"/>
      <c r="AF65" s="71"/>
      <c r="AG65" s="71"/>
      <c r="AH65" s="71"/>
      <c r="AJ65" s="4" t="s">
        <v>144</v>
      </c>
      <c r="AK65" s="4" t="s">
        <v>93</v>
      </c>
    </row>
    <row r="66" spans="1:37">
      <c r="A66" s="66" t="s">
        <v>84</v>
      </c>
      <c r="B66" s="76" t="s">
        <v>137</v>
      </c>
      <c r="C66" s="68" t="s">
        <v>185</v>
      </c>
      <c r="D66" s="69" t="s">
        <v>186</v>
      </c>
      <c r="E66" s="70">
        <v>1</v>
      </c>
      <c r="F66" s="71" t="s">
        <v>123</v>
      </c>
      <c r="G66" s="72"/>
      <c r="H66" s="72">
        <f>ROUND(E66*G66,2)</f>
        <v>0</v>
      </c>
      <c r="I66" s="72"/>
      <c r="J66" s="72">
        <f>ROUND(E66*G66,2)</f>
        <v>0</v>
      </c>
      <c r="K66" s="73">
        <v>4.1700000000000001E-3</v>
      </c>
      <c r="L66" s="73">
        <f>E66*K66</f>
        <v>4.1700000000000001E-3</v>
      </c>
      <c r="M66" s="70"/>
      <c r="N66" s="70">
        <f>E66*M66</f>
        <v>0</v>
      </c>
      <c r="O66" s="71"/>
      <c r="P66" s="71" t="s">
        <v>89</v>
      </c>
      <c r="Q66" s="70"/>
      <c r="R66" s="70"/>
      <c r="S66" s="70"/>
      <c r="T66" s="74"/>
      <c r="U66" s="74"/>
      <c r="V66" s="74" t="s">
        <v>141</v>
      </c>
      <c r="W66" s="75"/>
      <c r="X66" s="68" t="s">
        <v>187</v>
      </c>
      <c r="Y66" s="68" t="s">
        <v>185</v>
      </c>
      <c r="Z66" s="71" t="s">
        <v>163</v>
      </c>
      <c r="AA66" s="71"/>
      <c r="AB66" s="71"/>
      <c r="AC66" s="71"/>
      <c r="AD66" s="71"/>
      <c r="AE66" s="71"/>
      <c r="AF66" s="71"/>
      <c r="AG66" s="71"/>
      <c r="AH66" s="71"/>
      <c r="AJ66" s="4" t="s">
        <v>144</v>
      </c>
      <c r="AK66" s="4" t="s">
        <v>93</v>
      </c>
    </row>
    <row r="67" spans="1:37">
      <c r="A67" s="66" t="s">
        <v>84</v>
      </c>
      <c r="B67" s="76" t="s">
        <v>137</v>
      </c>
      <c r="C67" s="68" t="s">
        <v>188</v>
      </c>
      <c r="D67" s="69" t="s">
        <v>189</v>
      </c>
      <c r="E67" s="70">
        <v>5</v>
      </c>
      <c r="F67" s="71" t="s">
        <v>140</v>
      </c>
      <c r="G67" s="72"/>
      <c r="H67" s="72">
        <f>ROUND(E67*G67,2)</f>
        <v>0</v>
      </c>
      <c r="I67" s="72"/>
      <c r="J67" s="72">
        <f>ROUND(E67*G67,2)</f>
        <v>0</v>
      </c>
      <c r="K67" s="73"/>
      <c r="L67" s="73">
        <f>E67*K67</f>
        <v>0</v>
      </c>
      <c r="M67" s="70"/>
      <c r="N67" s="70">
        <f>E67*M67</f>
        <v>0</v>
      </c>
      <c r="O67" s="71"/>
      <c r="P67" s="71" t="s">
        <v>89</v>
      </c>
      <c r="Q67" s="70"/>
      <c r="R67" s="70"/>
      <c r="S67" s="70"/>
      <c r="T67" s="74"/>
      <c r="U67" s="74"/>
      <c r="V67" s="74" t="s">
        <v>141</v>
      </c>
      <c r="W67" s="75"/>
      <c r="X67" s="68" t="s">
        <v>190</v>
      </c>
      <c r="Y67" s="68" t="s">
        <v>188</v>
      </c>
      <c r="Z67" s="71" t="s">
        <v>143</v>
      </c>
      <c r="AA67" s="71"/>
      <c r="AB67" s="71"/>
      <c r="AC67" s="71"/>
      <c r="AD67" s="71"/>
      <c r="AE67" s="71"/>
      <c r="AF67" s="71"/>
      <c r="AG67" s="71"/>
      <c r="AH67" s="71"/>
      <c r="AJ67" s="4" t="s">
        <v>144</v>
      </c>
      <c r="AK67" s="4" t="s">
        <v>93</v>
      </c>
    </row>
    <row r="68" spans="1:37">
      <c r="A68" s="66"/>
      <c r="B68" s="76"/>
      <c r="C68" s="68"/>
      <c r="D68" s="77" t="s">
        <v>102</v>
      </c>
      <c r="E68" s="78"/>
      <c r="F68" s="79"/>
      <c r="G68" s="80"/>
      <c r="H68" s="80"/>
      <c r="I68" s="80"/>
      <c r="J68" s="80"/>
      <c r="K68" s="81"/>
      <c r="L68" s="81"/>
      <c r="M68" s="78"/>
      <c r="N68" s="78"/>
      <c r="O68" s="79"/>
      <c r="P68" s="79"/>
      <c r="Q68" s="78"/>
      <c r="R68" s="78"/>
      <c r="S68" s="78"/>
      <c r="T68" s="82"/>
      <c r="U68" s="82"/>
      <c r="V68" s="82" t="s">
        <v>0</v>
      </c>
      <c r="W68" s="83"/>
      <c r="X68" s="79"/>
      <c r="Y68" s="71"/>
      <c r="Z68" s="71"/>
      <c r="AA68" s="71"/>
      <c r="AB68" s="71"/>
      <c r="AC68" s="71"/>
      <c r="AD68" s="71"/>
      <c r="AE68" s="71"/>
      <c r="AF68" s="71"/>
      <c r="AG68" s="71"/>
      <c r="AH68" s="71"/>
    </row>
    <row r="69" spans="1:37">
      <c r="A69" s="66" t="s">
        <v>84</v>
      </c>
      <c r="B69" s="76" t="s">
        <v>137</v>
      </c>
      <c r="C69" s="68" t="s">
        <v>191</v>
      </c>
      <c r="D69" s="69" t="s">
        <v>192</v>
      </c>
      <c r="E69" s="70">
        <v>42</v>
      </c>
      <c r="F69" s="71" t="s">
        <v>140</v>
      </c>
      <c r="G69" s="72"/>
      <c r="H69" s="72">
        <f>ROUND(E69*G69,2)</f>
        <v>0</v>
      </c>
      <c r="I69" s="72"/>
      <c r="J69" s="72">
        <f>ROUND(E69*G69,2)</f>
        <v>0</v>
      </c>
      <c r="K69" s="73"/>
      <c r="L69" s="73">
        <f>E69*K69</f>
        <v>0</v>
      </c>
      <c r="M69" s="70"/>
      <c r="N69" s="70">
        <f>E69*M69</f>
        <v>0</v>
      </c>
      <c r="O69" s="71"/>
      <c r="P69" s="71" t="s">
        <v>89</v>
      </c>
      <c r="Q69" s="70"/>
      <c r="R69" s="70"/>
      <c r="S69" s="70"/>
      <c r="T69" s="74"/>
      <c r="U69" s="74"/>
      <c r="V69" s="74" t="s">
        <v>141</v>
      </c>
      <c r="W69" s="75"/>
      <c r="X69" s="68" t="s">
        <v>193</v>
      </c>
      <c r="Y69" s="68" t="s">
        <v>191</v>
      </c>
      <c r="Z69" s="71" t="s">
        <v>143</v>
      </c>
      <c r="AA69" s="71"/>
      <c r="AB69" s="71"/>
      <c r="AC69" s="71"/>
      <c r="AD69" s="71"/>
      <c r="AE69" s="71"/>
      <c r="AF69" s="71"/>
      <c r="AG69" s="71"/>
      <c r="AH69" s="71"/>
      <c r="AJ69" s="4" t="s">
        <v>144</v>
      </c>
      <c r="AK69" s="4" t="s">
        <v>93</v>
      </c>
    </row>
    <row r="70" spans="1:37" ht="25.5">
      <c r="A70" s="66" t="s">
        <v>84</v>
      </c>
      <c r="B70" s="76" t="s">
        <v>137</v>
      </c>
      <c r="C70" s="68" t="s">
        <v>194</v>
      </c>
      <c r="D70" s="69" t="s">
        <v>195</v>
      </c>
      <c r="E70" s="70">
        <v>0.23599999999999999</v>
      </c>
      <c r="F70" s="71" t="s">
        <v>196</v>
      </c>
      <c r="G70" s="72"/>
      <c r="H70" s="72">
        <f>ROUND(E70*G70,2)</f>
        <v>0</v>
      </c>
      <c r="I70" s="72"/>
      <c r="J70" s="72">
        <f>ROUND(E70*G70,2)</f>
        <v>0</v>
      </c>
      <c r="K70" s="73"/>
      <c r="L70" s="73">
        <f>E70*K70</f>
        <v>0</v>
      </c>
      <c r="M70" s="70"/>
      <c r="N70" s="70">
        <f>E70*M70</f>
        <v>0</v>
      </c>
      <c r="O70" s="71"/>
      <c r="P70" s="71" t="s">
        <v>89</v>
      </c>
      <c r="Q70" s="70"/>
      <c r="R70" s="70"/>
      <c r="S70" s="70"/>
      <c r="T70" s="74"/>
      <c r="U70" s="74"/>
      <c r="V70" s="74" t="s">
        <v>141</v>
      </c>
      <c r="W70" s="75"/>
      <c r="X70" s="68" t="s">
        <v>197</v>
      </c>
      <c r="Y70" s="68" t="s">
        <v>194</v>
      </c>
      <c r="Z70" s="71" t="s">
        <v>198</v>
      </c>
      <c r="AA70" s="71"/>
      <c r="AB70" s="71"/>
      <c r="AC70" s="71"/>
      <c r="AD70" s="71"/>
      <c r="AE70" s="71"/>
      <c r="AF70" s="71"/>
      <c r="AG70" s="71"/>
      <c r="AH70" s="71"/>
      <c r="AJ70" s="4" t="s">
        <v>144</v>
      </c>
      <c r="AK70" s="4" t="s">
        <v>93</v>
      </c>
    </row>
    <row r="71" spans="1:37">
      <c r="A71" s="66"/>
      <c r="B71" s="76"/>
      <c r="C71" s="68"/>
      <c r="D71" s="84" t="s">
        <v>199</v>
      </c>
      <c r="E71" s="85">
        <f>J71</f>
        <v>0</v>
      </c>
      <c r="F71" s="71"/>
      <c r="G71" s="72"/>
      <c r="H71" s="85">
        <f>SUM(H44:H70)</f>
        <v>0</v>
      </c>
      <c r="I71" s="85">
        <f>SUM(I44:I70)</f>
        <v>0</v>
      </c>
      <c r="J71" s="85">
        <f>SUM(J44:J70)</f>
        <v>0</v>
      </c>
      <c r="K71" s="73"/>
      <c r="L71" s="86">
        <f>SUM(L44:L70)</f>
        <v>0.23625000000000002</v>
      </c>
      <c r="M71" s="70"/>
      <c r="N71" s="87">
        <f>SUM(N44:N70)</f>
        <v>0</v>
      </c>
      <c r="O71" s="71"/>
      <c r="P71" s="71"/>
      <c r="Q71" s="70"/>
      <c r="R71" s="70"/>
      <c r="S71" s="70"/>
      <c r="T71" s="74"/>
      <c r="U71" s="74"/>
      <c r="V71" s="74"/>
      <c r="W71" s="75">
        <f>SUM(W44:W70)</f>
        <v>0</v>
      </c>
      <c r="X71" s="71"/>
      <c r="Y71" s="71"/>
      <c r="Z71" s="71"/>
      <c r="AA71" s="71"/>
      <c r="AB71" s="71"/>
      <c r="AC71" s="71"/>
      <c r="AD71" s="71"/>
      <c r="AE71" s="71"/>
      <c r="AF71" s="71"/>
      <c r="AG71" s="71"/>
      <c r="AH71" s="71"/>
    </row>
    <row r="72" spans="1:37">
      <c r="A72" s="66"/>
      <c r="B72" s="76"/>
      <c r="C72" s="68"/>
      <c r="D72" s="69"/>
      <c r="E72" s="70"/>
      <c r="F72" s="71"/>
      <c r="G72" s="72"/>
      <c r="H72" s="72"/>
      <c r="I72" s="72"/>
      <c r="J72" s="72"/>
      <c r="K72" s="73"/>
      <c r="L72" s="73"/>
      <c r="M72" s="70"/>
      <c r="N72" s="70"/>
      <c r="O72" s="71"/>
      <c r="P72" s="71"/>
      <c r="Q72" s="70"/>
      <c r="R72" s="70"/>
      <c r="S72" s="70"/>
      <c r="T72" s="74"/>
      <c r="U72" s="74"/>
      <c r="V72" s="74"/>
      <c r="W72" s="75"/>
      <c r="X72" s="71"/>
      <c r="Y72" s="71"/>
      <c r="Z72" s="71"/>
      <c r="AA72" s="71"/>
      <c r="AB72" s="71"/>
      <c r="AC72" s="71"/>
      <c r="AD72" s="71"/>
      <c r="AE72" s="71"/>
      <c r="AF72" s="71"/>
      <c r="AG72" s="71"/>
      <c r="AH72" s="71"/>
    </row>
    <row r="73" spans="1:37">
      <c r="A73" s="66"/>
      <c r="B73" s="68" t="s">
        <v>200</v>
      </c>
      <c r="C73" s="68"/>
      <c r="D73" s="69"/>
      <c r="E73" s="70"/>
      <c r="F73" s="71"/>
      <c r="G73" s="72"/>
      <c r="H73" s="72"/>
      <c r="I73" s="72"/>
      <c r="J73" s="72"/>
      <c r="K73" s="73"/>
      <c r="L73" s="73"/>
      <c r="M73" s="70"/>
      <c r="N73" s="70"/>
      <c r="O73" s="71"/>
      <c r="P73" s="71"/>
      <c r="Q73" s="70"/>
      <c r="R73" s="70"/>
      <c r="S73" s="70"/>
      <c r="T73" s="74"/>
      <c r="U73" s="74"/>
      <c r="V73" s="74"/>
      <c r="W73" s="75"/>
      <c r="X73" s="71"/>
      <c r="Y73" s="71"/>
      <c r="Z73" s="71"/>
      <c r="AA73" s="71"/>
      <c r="AB73" s="71"/>
      <c r="AC73" s="71"/>
      <c r="AD73" s="71"/>
      <c r="AE73" s="71"/>
      <c r="AF73" s="71"/>
      <c r="AG73" s="71"/>
      <c r="AH73" s="71"/>
    </row>
    <row r="74" spans="1:37" ht="25.5">
      <c r="A74" s="66" t="s">
        <v>84</v>
      </c>
      <c r="B74" s="76" t="s">
        <v>137</v>
      </c>
      <c r="C74" s="68" t="s">
        <v>201</v>
      </c>
      <c r="D74" s="69" t="s">
        <v>202</v>
      </c>
      <c r="E74" s="70">
        <v>23</v>
      </c>
      <c r="F74" s="71" t="s">
        <v>140</v>
      </c>
      <c r="G74" s="72"/>
      <c r="H74" s="72">
        <f>ROUND(E74*G74,2)</f>
        <v>0</v>
      </c>
      <c r="I74" s="72"/>
      <c r="J74" s="72">
        <f>ROUND(E74*G74,2)</f>
        <v>0</v>
      </c>
      <c r="K74" s="73">
        <v>2.3000000000000001E-4</v>
      </c>
      <c r="L74" s="73">
        <f>E74*K74</f>
        <v>5.2900000000000004E-3</v>
      </c>
      <c r="M74" s="70"/>
      <c r="N74" s="70">
        <f>E74*M74</f>
        <v>0</v>
      </c>
      <c r="O74" s="71"/>
      <c r="P74" s="71" t="s">
        <v>89</v>
      </c>
      <c r="Q74" s="70"/>
      <c r="R74" s="70"/>
      <c r="S74" s="70"/>
      <c r="T74" s="74"/>
      <c r="U74" s="74"/>
      <c r="V74" s="74" t="s">
        <v>141</v>
      </c>
      <c r="W74" s="75"/>
      <c r="X74" s="68" t="s">
        <v>201</v>
      </c>
      <c r="Y74" s="68" t="s">
        <v>201</v>
      </c>
      <c r="Z74" s="71" t="s">
        <v>143</v>
      </c>
      <c r="AA74" s="71"/>
      <c r="AB74" s="71"/>
      <c r="AC74" s="71"/>
      <c r="AD74" s="71"/>
      <c r="AE74" s="71"/>
      <c r="AF74" s="71"/>
      <c r="AG74" s="71"/>
      <c r="AH74" s="71"/>
      <c r="AJ74" s="4" t="s">
        <v>144</v>
      </c>
      <c r="AK74" s="4" t="s">
        <v>93</v>
      </c>
    </row>
    <row r="75" spans="1:37" ht="25.5">
      <c r="A75" s="66" t="s">
        <v>84</v>
      </c>
      <c r="B75" s="76" t="s">
        <v>137</v>
      </c>
      <c r="C75" s="68" t="s">
        <v>203</v>
      </c>
      <c r="D75" s="69" t="s">
        <v>204</v>
      </c>
      <c r="E75" s="70">
        <v>13</v>
      </c>
      <c r="F75" s="71" t="s">
        <v>140</v>
      </c>
      <c r="G75" s="72"/>
      <c r="H75" s="72">
        <f>ROUND(E75*G75,2)</f>
        <v>0</v>
      </c>
      <c r="I75" s="72"/>
      <c r="J75" s="72">
        <f>ROUND(E75*G75,2)</f>
        <v>0</v>
      </c>
      <c r="K75" s="73">
        <v>2.2000000000000001E-4</v>
      </c>
      <c r="L75" s="73">
        <f>E75*K75</f>
        <v>2.8600000000000001E-3</v>
      </c>
      <c r="M75" s="70"/>
      <c r="N75" s="70">
        <f>E75*M75</f>
        <v>0</v>
      </c>
      <c r="O75" s="71"/>
      <c r="P75" s="71" t="s">
        <v>89</v>
      </c>
      <c r="Q75" s="70"/>
      <c r="R75" s="70"/>
      <c r="S75" s="70"/>
      <c r="T75" s="74"/>
      <c r="U75" s="74"/>
      <c r="V75" s="74" t="s">
        <v>141</v>
      </c>
      <c r="W75" s="75"/>
      <c r="X75" s="68" t="s">
        <v>205</v>
      </c>
      <c r="Y75" s="68" t="s">
        <v>203</v>
      </c>
      <c r="Z75" s="71" t="s">
        <v>143</v>
      </c>
      <c r="AA75" s="71"/>
      <c r="AB75" s="71"/>
      <c r="AC75" s="71"/>
      <c r="AD75" s="71"/>
      <c r="AE75" s="71"/>
      <c r="AF75" s="71"/>
      <c r="AG75" s="71"/>
      <c r="AH75" s="71"/>
      <c r="AJ75" s="4" t="s">
        <v>144</v>
      </c>
      <c r="AK75" s="4" t="s">
        <v>93</v>
      </c>
    </row>
    <row r="76" spans="1:37" ht="25.5">
      <c r="A76" s="66" t="s">
        <v>84</v>
      </c>
      <c r="B76" s="76" t="s">
        <v>137</v>
      </c>
      <c r="C76" s="68" t="s">
        <v>206</v>
      </c>
      <c r="D76" s="69" t="s">
        <v>207</v>
      </c>
      <c r="E76" s="70">
        <v>6</v>
      </c>
      <c r="F76" s="71" t="s">
        <v>140</v>
      </c>
      <c r="G76" s="72"/>
      <c r="H76" s="72">
        <f>ROUND(E76*G76,2)</f>
        <v>0</v>
      </c>
      <c r="I76" s="72"/>
      <c r="J76" s="72">
        <f>ROUND(E76*G76,2)</f>
        <v>0</v>
      </c>
      <c r="K76" s="73">
        <v>4.8999999999999998E-4</v>
      </c>
      <c r="L76" s="73">
        <f>E76*K76</f>
        <v>2.9399999999999999E-3</v>
      </c>
      <c r="M76" s="70"/>
      <c r="N76" s="70">
        <f>E76*M76</f>
        <v>0</v>
      </c>
      <c r="O76" s="71"/>
      <c r="P76" s="71" t="s">
        <v>89</v>
      </c>
      <c r="Q76" s="70"/>
      <c r="R76" s="70"/>
      <c r="S76" s="70"/>
      <c r="T76" s="74"/>
      <c r="U76" s="74"/>
      <c r="V76" s="74" t="s">
        <v>141</v>
      </c>
      <c r="W76" s="75"/>
      <c r="X76" s="68" t="s">
        <v>206</v>
      </c>
      <c r="Y76" s="68" t="s">
        <v>206</v>
      </c>
      <c r="Z76" s="71" t="s">
        <v>143</v>
      </c>
      <c r="AA76" s="71"/>
      <c r="AB76" s="71"/>
      <c r="AC76" s="71"/>
      <c r="AD76" s="71"/>
      <c r="AE76" s="71"/>
      <c r="AF76" s="71"/>
      <c r="AG76" s="71"/>
      <c r="AH76" s="71"/>
      <c r="AJ76" s="4" t="s">
        <v>144</v>
      </c>
      <c r="AK76" s="4" t="s">
        <v>93</v>
      </c>
    </row>
    <row r="77" spans="1:37">
      <c r="A77" s="66" t="s">
        <v>84</v>
      </c>
      <c r="B77" s="76" t="s">
        <v>137</v>
      </c>
      <c r="C77" s="68" t="s">
        <v>208</v>
      </c>
      <c r="D77" s="69" t="s">
        <v>209</v>
      </c>
      <c r="E77" s="70">
        <v>23</v>
      </c>
      <c r="F77" s="71" t="s">
        <v>140</v>
      </c>
      <c r="G77" s="72"/>
      <c r="H77" s="72">
        <f>ROUND(E77*G77,2)</f>
        <v>0</v>
      </c>
      <c r="I77" s="72"/>
      <c r="J77" s="72">
        <f>ROUND(E77*G77,2)</f>
        <v>0</v>
      </c>
      <c r="K77" s="73">
        <v>9.0000000000000006E-5</v>
      </c>
      <c r="L77" s="73">
        <f>E77*K77</f>
        <v>2.0700000000000002E-3</v>
      </c>
      <c r="M77" s="70"/>
      <c r="N77" s="70">
        <f>E77*M77</f>
        <v>0</v>
      </c>
      <c r="O77" s="71"/>
      <c r="P77" s="71" t="s">
        <v>89</v>
      </c>
      <c r="Q77" s="70"/>
      <c r="R77" s="70"/>
      <c r="S77" s="70"/>
      <c r="T77" s="74"/>
      <c r="U77" s="74"/>
      <c r="V77" s="74" t="s">
        <v>141</v>
      </c>
      <c r="W77" s="75"/>
      <c r="X77" s="68" t="s">
        <v>208</v>
      </c>
      <c r="Y77" s="68" t="s">
        <v>208</v>
      </c>
      <c r="Z77" s="71" t="s">
        <v>143</v>
      </c>
      <c r="AA77" s="71"/>
      <c r="AB77" s="71"/>
      <c r="AC77" s="71"/>
      <c r="AD77" s="71"/>
      <c r="AE77" s="71"/>
      <c r="AF77" s="71"/>
      <c r="AG77" s="71"/>
      <c r="AH77" s="71"/>
      <c r="AJ77" s="4" t="s">
        <v>144</v>
      </c>
      <c r="AK77" s="4" t="s">
        <v>93</v>
      </c>
    </row>
    <row r="78" spans="1:37">
      <c r="A78" s="66" t="s">
        <v>84</v>
      </c>
      <c r="B78" s="76" t="s">
        <v>137</v>
      </c>
      <c r="C78" s="68" t="s">
        <v>210</v>
      </c>
      <c r="D78" s="69" t="s">
        <v>211</v>
      </c>
      <c r="E78" s="70">
        <v>13</v>
      </c>
      <c r="F78" s="71" t="s">
        <v>140</v>
      </c>
      <c r="G78" s="72"/>
      <c r="H78" s="72">
        <f>ROUND(E78*G78,2)</f>
        <v>0</v>
      </c>
      <c r="I78" s="72"/>
      <c r="J78" s="72">
        <f>ROUND(E78*G78,2)</f>
        <v>0</v>
      </c>
      <c r="K78" s="73">
        <v>6.0000000000000002E-5</v>
      </c>
      <c r="L78" s="73">
        <f>E78*K78</f>
        <v>7.7999999999999999E-4</v>
      </c>
      <c r="M78" s="70"/>
      <c r="N78" s="70">
        <f>E78*M78</f>
        <v>0</v>
      </c>
      <c r="O78" s="71"/>
      <c r="P78" s="71" t="s">
        <v>89</v>
      </c>
      <c r="Q78" s="70"/>
      <c r="R78" s="70"/>
      <c r="S78" s="70"/>
      <c r="T78" s="74"/>
      <c r="U78" s="74"/>
      <c r="V78" s="74" t="s">
        <v>141</v>
      </c>
      <c r="W78" s="75"/>
      <c r="X78" s="68" t="s">
        <v>210</v>
      </c>
      <c r="Y78" s="68" t="s">
        <v>210</v>
      </c>
      <c r="Z78" s="71" t="s">
        <v>143</v>
      </c>
      <c r="AA78" s="71"/>
      <c r="AB78" s="71"/>
      <c r="AC78" s="71"/>
      <c r="AD78" s="71"/>
      <c r="AE78" s="71"/>
      <c r="AF78" s="71"/>
      <c r="AG78" s="71"/>
      <c r="AH78" s="71"/>
      <c r="AJ78" s="4" t="s">
        <v>144</v>
      </c>
      <c r="AK78" s="4" t="s">
        <v>93</v>
      </c>
    </row>
    <row r="79" spans="1:37">
      <c r="A79" s="66" t="s">
        <v>84</v>
      </c>
      <c r="B79" s="76" t="s">
        <v>137</v>
      </c>
      <c r="C79" s="68" t="s">
        <v>212</v>
      </c>
      <c r="D79" s="69" t="s">
        <v>213</v>
      </c>
      <c r="E79" s="70">
        <v>6</v>
      </c>
      <c r="F79" s="71" t="s">
        <v>140</v>
      </c>
      <c r="G79" s="72"/>
      <c r="H79" s="72">
        <f>ROUND(E79*G79,2)</f>
        <v>0</v>
      </c>
      <c r="I79" s="72"/>
      <c r="J79" s="72">
        <f>ROUND(E79*G79,2)</f>
        <v>0</v>
      </c>
      <c r="K79" s="73">
        <v>6.9999999999999994E-5</v>
      </c>
      <c r="L79" s="73">
        <f>E79*K79</f>
        <v>4.1999999999999996E-4</v>
      </c>
      <c r="M79" s="70"/>
      <c r="N79" s="70">
        <f>E79*M79</f>
        <v>0</v>
      </c>
      <c r="O79" s="71"/>
      <c r="P79" s="71" t="s">
        <v>89</v>
      </c>
      <c r="Q79" s="70"/>
      <c r="R79" s="70"/>
      <c r="S79" s="70"/>
      <c r="T79" s="74"/>
      <c r="U79" s="74"/>
      <c r="V79" s="74" t="s">
        <v>141</v>
      </c>
      <c r="W79" s="75"/>
      <c r="X79" s="68" t="s">
        <v>212</v>
      </c>
      <c r="Y79" s="68" t="s">
        <v>212</v>
      </c>
      <c r="Z79" s="71" t="s">
        <v>143</v>
      </c>
      <c r="AA79" s="71"/>
      <c r="AB79" s="71"/>
      <c r="AC79" s="71"/>
      <c r="AD79" s="71"/>
      <c r="AE79" s="71"/>
      <c r="AF79" s="71"/>
      <c r="AG79" s="71"/>
      <c r="AH79" s="71"/>
      <c r="AJ79" s="4" t="s">
        <v>144</v>
      </c>
      <c r="AK79" s="4" t="s">
        <v>93</v>
      </c>
    </row>
    <row r="80" spans="1:37">
      <c r="A80" s="66"/>
      <c r="B80" s="76"/>
      <c r="C80" s="68"/>
      <c r="D80" s="77" t="s">
        <v>102</v>
      </c>
      <c r="E80" s="78"/>
      <c r="F80" s="79"/>
      <c r="G80" s="80"/>
      <c r="H80" s="80"/>
      <c r="I80" s="80"/>
      <c r="J80" s="80"/>
      <c r="K80" s="81"/>
      <c r="L80" s="81"/>
      <c r="M80" s="78"/>
      <c r="N80" s="78"/>
      <c r="O80" s="79"/>
      <c r="P80" s="79"/>
      <c r="Q80" s="78"/>
      <c r="R80" s="78"/>
      <c r="S80" s="78"/>
      <c r="T80" s="82"/>
      <c r="U80" s="82"/>
      <c r="V80" s="82" t="s">
        <v>0</v>
      </c>
      <c r="W80" s="83"/>
      <c r="X80" s="79"/>
      <c r="Y80" s="71"/>
      <c r="Z80" s="71"/>
      <c r="AA80" s="71"/>
      <c r="AB80" s="71"/>
      <c r="AC80" s="71"/>
      <c r="AD80" s="71"/>
      <c r="AE80" s="71"/>
      <c r="AF80" s="71"/>
      <c r="AG80" s="71"/>
      <c r="AH80" s="71"/>
    </row>
    <row r="81" spans="1:37">
      <c r="A81" s="66" t="s">
        <v>84</v>
      </c>
      <c r="B81" s="76" t="s">
        <v>137</v>
      </c>
      <c r="C81" s="68" t="s">
        <v>214</v>
      </c>
      <c r="D81" s="69" t="s">
        <v>215</v>
      </c>
      <c r="E81" s="70">
        <v>6</v>
      </c>
      <c r="F81" s="71" t="s">
        <v>123</v>
      </c>
      <c r="G81" s="72"/>
      <c r="H81" s="72">
        <f>ROUND(E81*G81,2)</f>
        <v>0</v>
      </c>
      <c r="I81" s="72"/>
      <c r="J81" s="72">
        <f>ROUND(E81*G81,2)</f>
        <v>0</v>
      </c>
      <c r="K81" s="73">
        <v>7.2999999999999996E-4</v>
      </c>
      <c r="L81" s="73">
        <f>E81*K81</f>
        <v>4.3800000000000002E-3</v>
      </c>
      <c r="M81" s="70"/>
      <c r="N81" s="70">
        <f>E81*M81</f>
        <v>0</v>
      </c>
      <c r="O81" s="71"/>
      <c r="P81" s="71" t="s">
        <v>89</v>
      </c>
      <c r="Q81" s="70"/>
      <c r="R81" s="70"/>
      <c r="S81" s="70"/>
      <c r="T81" s="74"/>
      <c r="U81" s="74"/>
      <c r="V81" s="74" t="s">
        <v>141</v>
      </c>
      <c r="W81" s="75"/>
      <c r="X81" s="68" t="s">
        <v>214</v>
      </c>
      <c r="Y81" s="68" t="s">
        <v>214</v>
      </c>
      <c r="Z81" s="71" t="s">
        <v>143</v>
      </c>
      <c r="AA81" s="71"/>
      <c r="AB81" s="71"/>
      <c r="AC81" s="71"/>
      <c r="AD81" s="71"/>
      <c r="AE81" s="71"/>
      <c r="AF81" s="71"/>
      <c r="AG81" s="71"/>
      <c r="AH81" s="71"/>
      <c r="AJ81" s="4" t="s">
        <v>144</v>
      </c>
      <c r="AK81" s="4" t="s">
        <v>93</v>
      </c>
    </row>
    <row r="82" spans="1:37">
      <c r="A82" s="66"/>
      <c r="B82" s="76"/>
      <c r="C82" s="68"/>
      <c r="D82" s="77" t="s">
        <v>102</v>
      </c>
      <c r="E82" s="78"/>
      <c r="F82" s="79"/>
      <c r="G82" s="80"/>
      <c r="H82" s="80"/>
      <c r="I82" s="80"/>
      <c r="J82" s="80"/>
      <c r="K82" s="81"/>
      <c r="L82" s="81"/>
      <c r="M82" s="78"/>
      <c r="N82" s="78"/>
      <c r="O82" s="79"/>
      <c r="P82" s="79"/>
      <c r="Q82" s="78"/>
      <c r="R82" s="78"/>
      <c r="S82" s="78"/>
      <c r="T82" s="82"/>
      <c r="U82" s="82"/>
      <c r="V82" s="82" t="s">
        <v>0</v>
      </c>
      <c r="W82" s="83"/>
      <c r="X82" s="79"/>
      <c r="Y82" s="71"/>
      <c r="Z82" s="71"/>
      <c r="AA82" s="71"/>
      <c r="AB82" s="71"/>
      <c r="AC82" s="71"/>
      <c r="AD82" s="71"/>
      <c r="AE82" s="71"/>
      <c r="AF82" s="71"/>
      <c r="AG82" s="71"/>
      <c r="AH82" s="71"/>
    </row>
    <row r="83" spans="1:37" ht="25.5">
      <c r="A83" s="66" t="s">
        <v>84</v>
      </c>
      <c r="B83" s="76" t="s">
        <v>137</v>
      </c>
      <c r="C83" s="68" t="s">
        <v>216</v>
      </c>
      <c r="D83" s="69" t="s">
        <v>217</v>
      </c>
      <c r="E83" s="70">
        <v>2</v>
      </c>
      <c r="F83" s="71" t="s">
        <v>218</v>
      </c>
      <c r="G83" s="72"/>
      <c r="H83" s="72">
        <f>ROUND(E83*G83,2)</f>
        <v>0</v>
      </c>
      <c r="I83" s="72"/>
      <c r="J83" s="72">
        <f>ROUND(E83*G83,2)</f>
        <v>0</v>
      </c>
      <c r="K83" s="73">
        <v>1.7600000000000001E-3</v>
      </c>
      <c r="L83" s="73">
        <f>E83*K83</f>
        <v>3.5200000000000001E-3</v>
      </c>
      <c r="M83" s="70"/>
      <c r="N83" s="70">
        <f>E83*M83</f>
        <v>0</v>
      </c>
      <c r="O83" s="71"/>
      <c r="P83" s="71" t="s">
        <v>89</v>
      </c>
      <c r="Q83" s="70"/>
      <c r="R83" s="70"/>
      <c r="S83" s="70"/>
      <c r="T83" s="74"/>
      <c r="U83" s="74"/>
      <c r="V83" s="74" t="s">
        <v>141</v>
      </c>
      <c r="W83" s="75"/>
      <c r="X83" s="68" t="s">
        <v>216</v>
      </c>
      <c r="Y83" s="68" t="s">
        <v>216</v>
      </c>
      <c r="Z83" s="71" t="s">
        <v>143</v>
      </c>
      <c r="AA83" s="71"/>
      <c r="AB83" s="71"/>
      <c r="AC83" s="71"/>
      <c r="AD83" s="71"/>
      <c r="AE83" s="71"/>
      <c r="AF83" s="71"/>
      <c r="AG83" s="71"/>
      <c r="AH83" s="71"/>
      <c r="AJ83" s="4" t="s">
        <v>144</v>
      </c>
      <c r="AK83" s="4" t="s">
        <v>93</v>
      </c>
    </row>
    <row r="84" spans="1:37">
      <c r="A84" s="66" t="s">
        <v>84</v>
      </c>
      <c r="B84" s="76" t="s">
        <v>137</v>
      </c>
      <c r="C84" s="68" t="s">
        <v>219</v>
      </c>
      <c r="D84" s="69" t="s">
        <v>220</v>
      </c>
      <c r="E84" s="70">
        <v>7</v>
      </c>
      <c r="F84" s="71" t="s">
        <v>123</v>
      </c>
      <c r="G84" s="72"/>
      <c r="H84" s="72">
        <f>ROUND(E84*G84,2)</f>
        <v>0</v>
      </c>
      <c r="I84" s="72"/>
      <c r="J84" s="72">
        <f>ROUND(E84*G84,2)</f>
        <v>0</v>
      </c>
      <c r="K84" s="73">
        <v>3.5E-4</v>
      </c>
      <c r="L84" s="73">
        <f>E84*K84</f>
        <v>2.4499999999999999E-3</v>
      </c>
      <c r="M84" s="70"/>
      <c r="N84" s="70">
        <f>E84*M84</f>
        <v>0</v>
      </c>
      <c r="O84" s="71"/>
      <c r="P84" s="71" t="s">
        <v>89</v>
      </c>
      <c r="Q84" s="70"/>
      <c r="R84" s="70"/>
      <c r="S84" s="70"/>
      <c r="T84" s="74"/>
      <c r="U84" s="74"/>
      <c r="V84" s="74" t="s">
        <v>141</v>
      </c>
      <c r="W84" s="75"/>
      <c r="X84" s="68" t="s">
        <v>219</v>
      </c>
      <c r="Y84" s="68" t="s">
        <v>219</v>
      </c>
      <c r="Z84" s="71" t="s">
        <v>143</v>
      </c>
      <c r="AA84" s="71"/>
      <c r="AB84" s="71"/>
      <c r="AC84" s="71"/>
      <c r="AD84" s="71"/>
      <c r="AE84" s="71"/>
      <c r="AF84" s="71"/>
      <c r="AG84" s="71"/>
      <c r="AH84" s="71"/>
      <c r="AJ84" s="4" t="s">
        <v>144</v>
      </c>
      <c r="AK84" s="4" t="s">
        <v>93</v>
      </c>
    </row>
    <row r="85" spans="1:37">
      <c r="A85" s="66" t="s">
        <v>84</v>
      </c>
      <c r="B85" s="76" t="s">
        <v>221</v>
      </c>
      <c r="C85" s="68" t="s">
        <v>222</v>
      </c>
      <c r="D85" s="69" t="s">
        <v>223</v>
      </c>
      <c r="E85" s="70">
        <v>8</v>
      </c>
      <c r="F85" s="71" t="s">
        <v>123</v>
      </c>
      <c r="G85" s="72"/>
      <c r="H85" s="72">
        <f>ROUND(E85*G85,2)</f>
        <v>0</v>
      </c>
      <c r="I85" s="72"/>
      <c r="J85" s="72">
        <f>ROUND(E85*G85,2)</f>
        <v>0</v>
      </c>
      <c r="K85" s="73"/>
      <c r="L85" s="73">
        <f>E85*K85</f>
        <v>0</v>
      </c>
      <c r="M85" s="70"/>
      <c r="N85" s="70">
        <f>E85*M85</f>
        <v>0</v>
      </c>
      <c r="O85" s="71"/>
      <c r="P85" s="71" t="s">
        <v>89</v>
      </c>
      <c r="Q85" s="70"/>
      <c r="R85" s="70"/>
      <c r="S85" s="70"/>
      <c r="T85" s="74"/>
      <c r="U85" s="74"/>
      <c r="V85" s="74" t="s">
        <v>141</v>
      </c>
      <c r="W85" s="75"/>
      <c r="X85" s="68" t="s">
        <v>222</v>
      </c>
      <c r="Y85" s="68" t="s">
        <v>222</v>
      </c>
      <c r="Z85" s="71" t="s">
        <v>224</v>
      </c>
      <c r="AA85" s="71"/>
      <c r="AB85" s="71"/>
      <c r="AC85" s="71"/>
      <c r="AD85" s="71"/>
      <c r="AE85" s="71"/>
      <c r="AF85" s="71"/>
      <c r="AG85" s="71"/>
      <c r="AH85" s="71"/>
      <c r="AJ85" s="4" t="s">
        <v>144</v>
      </c>
      <c r="AK85" s="4" t="s">
        <v>93</v>
      </c>
    </row>
    <row r="86" spans="1:37">
      <c r="A86" s="66" t="s">
        <v>84</v>
      </c>
      <c r="B86" s="76" t="s">
        <v>137</v>
      </c>
      <c r="C86" s="68" t="s">
        <v>225</v>
      </c>
      <c r="D86" s="69" t="s">
        <v>226</v>
      </c>
      <c r="E86" s="70">
        <v>1</v>
      </c>
      <c r="F86" s="71" t="s">
        <v>123</v>
      </c>
      <c r="G86" s="72"/>
      <c r="H86" s="72">
        <f>ROUND(E86*G86,2)</f>
        <v>0</v>
      </c>
      <c r="I86" s="72"/>
      <c r="J86" s="72">
        <f>ROUND(E86*G86,2)</f>
        <v>0</v>
      </c>
      <c r="K86" s="73">
        <v>5.6999999999999998E-4</v>
      </c>
      <c r="L86" s="73">
        <f>E86*K86</f>
        <v>5.6999999999999998E-4</v>
      </c>
      <c r="M86" s="70"/>
      <c r="N86" s="70">
        <f>E86*M86</f>
        <v>0</v>
      </c>
      <c r="O86" s="71"/>
      <c r="P86" s="71" t="s">
        <v>89</v>
      </c>
      <c r="Q86" s="70"/>
      <c r="R86" s="70"/>
      <c r="S86" s="70"/>
      <c r="T86" s="74"/>
      <c r="U86" s="74"/>
      <c r="V86" s="74" t="s">
        <v>141</v>
      </c>
      <c r="W86" s="75"/>
      <c r="X86" s="68" t="s">
        <v>227</v>
      </c>
      <c r="Y86" s="68" t="s">
        <v>225</v>
      </c>
      <c r="Z86" s="71" t="s">
        <v>143</v>
      </c>
      <c r="AA86" s="71"/>
      <c r="AB86" s="71"/>
      <c r="AC86" s="71"/>
      <c r="AD86" s="71"/>
      <c r="AE86" s="71"/>
      <c r="AF86" s="71"/>
      <c r="AG86" s="71"/>
      <c r="AH86" s="71"/>
      <c r="AJ86" s="4" t="s">
        <v>144</v>
      </c>
      <c r="AK86" s="4" t="s">
        <v>93</v>
      </c>
    </row>
    <row r="87" spans="1:37">
      <c r="A87" s="66" t="s">
        <v>84</v>
      </c>
      <c r="B87" s="76" t="s">
        <v>221</v>
      </c>
      <c r="C87" s="68" t="s">
        <v>228</v>
      </c>
      <c r="D87" s="69" t="s">
        <v>229</v>
      </c>
      <c r="E87" s="70">
        <v>2</v>
      </c>
      <c r="F87" s="71" t="s">
        <v>123</v>
      </c>
      <c r="G87" s="72"/>
      <c r="H87" s="72">
        <f>ROUND(E87*G87,2)</f>
        <v>0</v>
      </c>
      <c r="I87" s="72"/>
      <c r="J87" s="72">
        <f>ROUND(E87*G87,2)</f>
        <v>0</v>
      </c>
      <c r="K87" s="73"/>
      <c r="L87" s="73">
        <f>E87*K87</f>
        <v>0</v>
      </c>
      <c r="M87" s="70"/>
      <c r="N87" s="70">
        <f>E87*M87</f>
        <v>0</v>
      </c>
      <c r="O87" s="71"/>
      <c r="P87" s="71" t="s">
        <v>89</v>
      </c>
      <c r="Q87" s="70"/>
      <c r="R87" s="70"/>
      <c r="S87" s="70"/>
      <c r="T87" s="74"/>
      <c r="U87" s="74"/>
      <c r="V87" s="74" t="s">
        <v>141</v>
      </c>
      <c r="W87" s="75"/>
      <c r="X87" s="68" t="s">
        <v>228</v>
      </c>
      <c r="Y87" s="68" t="s">
        <v>228</v>
      </c>
      <c r="Z87" s="71" t="s">
        <v>224</v>
      </c>
      <c r="AA87" s="71"/>
      <c r="AB87" s="71"/>
      <c r="AC87" s="71"/>
      <c r="AD87" s="71"/>
      <c r="AE87" s="71"/>
      <c r="AF87" s="71"/>
      <c r="AG87" s="71"/>
      <c r="AH87" s="71"/>
      <c r="AJ87" s="4" t="s">
        <v>144</v>
      </c>
      <c r="AK87" s="4" t="s">
        <v>93</v>
      </c>
    </row>
    <row r="88" spans="1:37">
      <c r="A88" s="66" t="s">
        <v>84</v>
      </c>
      <c r="B88" s="76" t="s">
        <v>137</v>
      </c>
      <c r="C88" s="68" t="s">
        <v>230</v>
      </c>
      <c r="D88" s="69" t="s">
        <v>231</v>
      </c>
      <c r="E88" s="70">
        <v>1</v>
      </c>
      <c r="F88" s="71" t="s">
        <v>123</v>
      </c>
      <c r="G88" s="72"/>
      <c r="H88" s="72">
        <f>ROUND(E88*G88,2)</f>
        <v>0</v>
      </c>
      <c r="I88" s="72"/>
      <c r="J88" s="72">
        <f>ROUND(E88*G88,2)</f>
        <v>0</v>
      </c>
      <c r="K88" s="73">
        <v>7.2000000000000005E-4</v>
      </c>
      <c r="L88" s="73">
        <f>E88*K88</f>
        <v>7.2000000000000005E-4</v>
      </c>
      <c r="M88" s="70"/>
      <c r="N88" s="70">
        <f>E88*M88</f>
        <v>0</v>
      </c>
      <c r="O88" s="71"/>
      <c r="P88" s="71" t="s">
        <v>89</v>
      </c>
      <c r="Q88" s="70"/>
      <c r="R88" s="70"/>
      <c r="S88" s="70"/>
      <c r="T88" s="74"/>
      <c r="U88" s="74"/>
      <c r="V88" s="74" t="s">
        <v>141</v>
      </c>
      <c r="W88" s="75"/>
      <c r="X88" s="68" t="s">
        <v>232</v>
      </c>
      <c r="Y88" s="68" t="s">
        <v>230</v>
      </c>
      <c r="Z88" s="71" t="s">
        <v>143</v>
      </c>
      <c r="AA88" s="71"/>
      <c r="AB88" s="71"/>
      <c r="AC88" s="71"/>
      <c r="AD88" s="71"/>
      <c r="AE88" s="71"/>
      <c r="AF88" s="71"/>
      <c r="AG88" s="71"/>
      <c r="AH88" s="71"/>
      <c r="AJ88" s="4" t="s">
        <v>144</v>
      </c>
      <c r="AK88" s="4" t="s">
        <v>93</v>
      </c>
    </row>
    <row r="89" spans="1:37">
      <c r="A89" s="66" t="s">
        <v>84</v>
      </c>
      <c r="B89" s="76" t="s">
        <v>137</v>
      </c>
      <c r="C89" s="68" t="s">
        <v>233</v>
      </c>
      <c r="D89" s="69" t="s">
        <v>234</v>
      </c>
      <c r="E89" s="70">
        <v>1</v>
      </c>
      <c r="F89" s="71" t="s">
        <v>123</v>
      </c>
      <c r="G89" s="72"/>
      <c r="H89" s="72">
        <f>ROUND(E89*G89,2)</f>
        <v>0</v>
      </c>
      <c r="I89" s="72"/>
      <c r="J89" s="72">
        <f>ROUND(E89*G89,2)</f>
        <v>0</v>
      </c>
      <c r="K89" s="73">
        <v>3.6000000000000002E-4</v>
      </c>
      <c r="L89" s="73">
        <f>E89*K89</f>
        <v>3.6000000000000002E-4</v>
      </c>
      <c r="M89" s="70"/>
      <c r="N89" s="70">
        <f>E89*M89</f>
        <v>0</v>
      </c>
      <c r="O89" s="71"/>
      <c r="P89" s="71" t="s">
        <v>89</v>
      </c>
      <c r="Q89" s="70"/>
      <c r="R89" s="70"/>
      <c r="S89" s="70"/>
      <c r="T89" s="74"/>
      <c r="U89" s="74"/>
      <c r="V89" s="74" t="s">
        <v>141</v>
      </c>
      <c r="W89" s="75"/>
      <c r="X89" s="68" t="s">
        <v>235</v>
      </c>
      <c r="Y89" s="68" t="s">
        <v>233</v>
      </c>
      <c r="Z89" s="71" t="s">
        <v>143</v>
      </c>
      <c r="AA89" s="71"/>
      <c r="AB89" s="71"/>
      <c r="AC89" s="71"/>
      <c r="AD89" s="71"/>
      <c r="AE89" s="71"/>
      <c r="AF89" s="71"/>
      <c r="AG89" s="71"/>
      <c r="AH89" s="71"/>
      <c r="AJ89" s="4" t="s">
        <v>144</v>
      </c>
      <c r="AK89" s="4" t="s">
        <v>93</v>
      </c>
    </row>
    <row r="90" spans="1:37">
      <c r="A90" s="66" t="s">
        <v>84</v>
      </c>
      <c r="B90" s="76" t="s">
        <v>137</v>
      </c>
      <c r="C90" s="68" t="s">
        <v>236</v>
      </c>
      <c r="D90" s="69" t="s">
        <v>237</v>
      </c>
      <c r="E90" s="70">
        <v>1</v>
      </c>
      <c r="F90" s="71" t="s">
        <v>123</v>
      </c>
      <c r="G90" s="72"/>
      <c r="H90" s="72">
        <f>ROUND(E90*G90,2)</f>
        <v>0</v>
      </c>
      <c r="I90" s="72"/>
      <c r="J90" s="72">
        <f>ROUND(E90*G90,2)</f>
        <v>0</v>
      </c>
      <c r="K90" s="73">
        <v>1.0200000000000001E-3</v>
      </c>
      <c r="L90" s="73">
        <f>E90*K90</f>
        <v>1.0200000000000001E-3</v>
      </c>
      <c r="M90" s="70"/>
      <c r="N90" s="70">
        <f>E90*M90</f>
        <v>0</v>
      </c>
      <c r="O90" s="71"/>
      <c r="P90" s="71" t="s">
        <v>89</v>
      </c>
      <c r="Q90" s="70"/>
      <c r="R90" s="70"/>
      <c r="S90" s="70"/>
      <c r="T90" s="74"/>
      <c r="U90" s="74"/>
      <c r="V90" s="74" t="s">
        <v>141</v>
      </c>
      <c r="W90" s="75"/>
      <c r="X90" s="68" t="s">
        <v>238</v>
      </c>
      <c r="Y90" s="68" t="s">
        <v>236</v>
      </c>
      <c r="Z90" s="71" t="s">
        <v>143</v>
      </c>
      <c r="AA90" s="71"/>
      <c r="AB90" s="71"/>
      <c r="AC90" s="71"/>
      <c r="AD90" s="71"/>
      <c r="AE90" s="71"/>
      <c r="AF90" s="71"/>
      <c r="AG90" s="71"/>
      <c r="AH90" s="71"/>
      <c r="AJ90" s="4" t="s">
        <v>144</v>
      </c>
      <c r="AK90" s="4" t="s">
        <v>93</v>
      </c>
    </row>
    <row r="91" spans="1:37">
      <c r="A91" s="66" t="s">
        <v>84</v>
      </c>
      <c r="B91" s="76" t="s">
        <v>137</v>
      </c>
      <c r="C91" s="68" t="s">
        <v>239</v>
      </c>
      <c r="D91" s="69" t="s">
        <v>240</v>
      </c>
      <c r="E91" s="70">
        <v>46</v>
      </c>
      <c r="F91" s="71" t="s">
        <v>140</v>
      </c>
      <c r="G91" s="72"/>
      <c r="H91" s="72">
        <f>ROUND(E91*G91,2)</f>
        <v>0</v>
      </c>
      <c r="I91" s="72"/>
      <c r="J91" s="72">
        <f>ROUND(E91*G91,2)</f>
        <v>0</v>
      </c>
      <c r="K91" s="73">
        <v>1.7000000000000001E-4</v>
      </c>
      <c r="L91" s="73">
        <f>E91*K91</f>
        <v>7.8200000000000006E-3</v>
      </c>
      <c r="M91" s="70"/>
      <c r="N91" s="70">
        <f>E91*M91</f>
        <v>0</v>
      </c>
      <c r="O91" s="71"/>
      <c r="P91" s="71" t="s">
        <v>89</v>
      </c>
      <c r="Q91" s="70"/>
      <c r="R91" s="70"/>
      <c r="S91" s="70"/>
      <c r="T91" s="74"/>
      <c r="U91" s="74"/>
      <c r="V91" s="74" t="s">
        <v>141</v>
      </c>
      <c r="W91" s="75"/>
      <c r="X91" s="68" t="s">
        <v>239</v>
      </c>
      <c r="Y91" s="68" t="s">
        <v>239</v>
      </c>
      <c r="Z91" s="71" t="s">
        <v>143</v>
      </c>
      <c r="AA91" s="71"/>
      <c r="AB91" s="71"/>
      <c r="AC91" s="71"/>
      <c r="AD91" s="71"/>
      <c r="AE91" s="71"/>
      <c r="AF91" s="71"/>
      <c r="AG91" s="71"/>
      <c r="AH91" s="71"/>
      <c r="AJ91" s="4" t="s">
        <v>144</v>
      </c>
      <c r="AK91" s="4" t="s">
        <v>93</v>
      </c>
    </row>
    <row r="92" spans="1:37">
      <c r="A92" s="66"/>
      <c r="B92" s="76"/>
      <c r="C92" s="68"/>
      <c r="D92" s="77" t="s">
        <v>102</v>
      </c>
      <c r="E92" s="78"/>
      <c r="F92" s="79"/>
      <c r="G92" s="80"/>
      <c r="H92" s="80"/>
      <c r="I92" s="80"/>
      <c r="J92" s="80"/>
      <c r="K92" s="81"/>
      <c r="L92" s="81"/>
      <c r="M92" s="78"/>
      <c r="N92" s="78"/>
      <c r="O92" s="79"/>
      <c r="P92" s="79"/>
      <c r="Q92" s="78"/>
      <c r="R92" s="78"/>
      <c r="S92" s="78"/>
      <c r="T92" s="82"/>
      <c r="U92" s="82"/>
      <c r="V92" s="82" t="s">
        <v>0</v>
      </c>
      <c r="W92" s="83"/>
      <c r="X92" s="79"/>
      <c r="Y92" s="71"/>
      <c r="Z92" s="71"/>
      <c r="AA92" s="71"/>
      <c r="AB92" s="71"/>
      <c r="AC92" s="71"/>
      <c r="AD92" s="71"/>
      <c r="AE92" s="71"/>
      <c r="AF92" s="71"/>
      <c r="AG92" s="71"/>
      <c r="AH92" s="71"/>
    </row>
    <row r="93" spans="1:37">
      <c r="A93" s="66" t="s">
        <v>84</v>
      </c>
      <c r="B93" s="76" t="s">
        <v>137</v>
      </c>
      <c r="C93" s="68" t="s">
        <v>241</v>
      </c>
      <c r="D93" s="69" t="s">
        <v>242</v>
      </c>
      <c r="E93" s="70">
        <v>46</v>
      </c>
      <c r="F93" s="71" t="s">
        <v>140</v>
      </c>
      <c r="G93" s="72"/>
      <c r="H93" s="72">
        <f>ROUND(E93*G93,2)</f>
        <v>0</v>
      </c>
      <c r="I93" s="72"/>
      <c r="J93" s="72">
        <f>ROUND(E93*G93,2)</f>
        <v>0</v>
      </c>
      <c r="K93" s="73"/>
      <c r="L93" s="73">
        <f>E93*K93</f>
        <v>0</v>
      </c>
      <c r="M93" s="70"/>
      <c r="N93" s="70">
        <f>E93*M93</f>
        <v>0</v>
      </c>
      <c r="O93" s="71"/>
      <c r="P93" s="71" t="s">
        <v>89</v>
      </c>
      <c r="Q93" s="70"/>
      <c r="R93" s="70"/>
      <c r="S93" s="70"/>
      <c r="T93" s="74"/>
      <c r="U93" s="74"/>
      <c r="V93" s="74" t="s">
        <v>141</v>
      </c>
      <c r="W93" s="75"/>
      <c r="X93" s="68" t="s">
        <v>241</v>
      </c>
      <c r="Y93" s="68" t="s">
        <v>241</v>
      </c>
      <c r="Z93" s="71" t="s">
        <v>143</v>
      </c>
      <c r="AA93" s="71"/>
      <c r="AB93" s="71"/>
      <c r="AC93" s="71"/>
      <c r="AD93" s="71"/>
      <c r="AE93" s="71"/>
      <c r="AF93" s="71"/>
      <c r="AG93" s="71"/>
      <c r="AH93" s="71"/>
      <c r="AJ93" s="4" t="s">
        <v>144</v>
      </c>
      <c r="AK93" s="4" t="s">
        <v>93</v>
      </c>
    </row>
    <row r="94" spans="1:37" ht="25.5">
      <c r="A94" s="66" t="s">
        <v>84</v>
      </c>
      <c r="B94" s="76" t="s">
        <v>137</v>
      </c>
      <c r="C94" s="68" t="s">
        <v>243</v>
      </c>
      <c r="D94" s="69" t="s">
        <v>244</v>
      </c>
      <c r="E94" s="70">
        <v>3.5000000000000003E-2</v>
      </c>
      <c r="F94" s="71" t="s">
        <v>196</v>
      </c>
      <c r="G94" s="72"/>
      <c r="H94" s="72">
        <f>ROUND(E94*G94,2)</f>
        <v>0</v>
      </c>
      <c r="I94" s="72"/>
      <c r="J94" s="72">
        <f>ROUND(E94*G94,2)</f>
        <v>0</v>
      </c>
      <c r="K94" s="73"/>
      <c r="L94" s="73">
        <f>E94*K94</f>
        <v>0</v>
      </c>
      <c r="M94" s="70"/>
      <c r="N94" s="70">
        <f>E94*M94</f>
        <v>0</v>
      </c>
      <c r="O94" s="71"/>
      <c r="P94" s="71" t="s">
        <v>89</v>
      </c>
      <c r="Q94" s="70"/>
      <c r="R94" s="70"/>
      <c r="S94" s="70"/>
      <c r="T94" s="74"/>
      <c r="U94" s="74"/>
      <c r="V94" s="74" t="s">
        <v>141</v>
      </c>
      <c r="W94" s="75"/>
      <c r="X94" s="68" t="s">
        <v>245</v>
      </c>
      <c r="Y94" s="68" t="s">
        <v>243</v>
      </c>
      <c r="Z94" s="71" t="s">
        <v>198</v>
      </c>
      <c r="AA94" s="71"/>
      <c r="AB94" s="71"/>
      <c r="AC94" s="71"/>
      <c r="AD94" s="71"/>
      <c r="AE94" s="71"/>
      <c r="AF94" s="71"/>
      <c r="AG94" s="71"/>
      <c r="AH94" s="71"/>
      <c r="AJ94" s="4" t="s">
        <v>144</v>
      </c>
      <c r="AK94" s="4" t="s">
        <v>93</v>
      </c>
    </row>
    <row r="95" spans="1:37">
      <c r="A95" s="66"/>
      <c r="B95" s="76"/>
      <c r="C95" s="68"/>
      <c r="D95" s="84" t="s">
        <v>246</v>
      </c>
      <c r="E95" s="85">
        <f>J95</f>
        <v>0</v>
      </c>
      <c r="F95" s="71"/>
      <c r="G95" s="72"/>
      <c r="H95" s="85">
        <f>SUM(H73:H94)</f>
        <v>0</v>
      </c>
      <c r="I95" s="85">
        <f>SUM(I73:I94)</f>
        <v>0</v>
      </c>
      <c r="J95" s="85">
        <f>SUM(J73:J94)</f>
        <v>0</v>
      </c>
      <c r="K95" s="73"/>
      <c r="L95" s="86">
        <f>SUM(L73:L94)</f>
        <v>3.5199999999999995E-2</v>
      </c>
      <c r="M95" s="70"/>
      <c r="N95" s="87">
        <f>SUM(N73:N94)</f>
        <v>0</v>
      </c>
      <c r="O95" s="71"/>
      <c r="P95" s="71"/>
      <c r="Q95" s="70"/>
      <c r="R95" s="70"/>
      <c r="S95" s="70"/>
      <c r="T95" s="74"/>
      <c r="U95" s="74"/>
      <c r="V95" s="74"/>
      <c r="W95" s="75">
        <f>SUM(W73:W94)</f>
        <v>0</v>
      </c>
      <c r="X95" s="71"/>
      <c r="Y95" s="71"/>
      <c r="Z95" s="71"/>
      <c r="AA95" s="71"/>
      <c r="AB95" s="71"/>
      <c r="AC95" s="71"/>
      <c r="AD95" s="71"/>
      <c r="AE95" s="71"/>
      <c r="AF95" s="71"/>
      <c r="AG95" s="71"/>
      <c r="AH95" s="71"/>
    </row>
    <row r="96" spans="1:37">
      <c r="A96" s="66"/>
      <c r="B96" s="76"/>
      <c r="C96" s="68"/>
      <c r="D96" s="69"/>
      <c r="E96" s="70"/>
      <c r="F96" s="71"/>
      <c r="G96" s="72"/>
      <c r="H96" s="72"/>
      <c r="I96" s="72"/>
      <c r="J96" s="72"/>
      <c r="K96" s="73"/>
      <c r="L96" s="73"/>
      <c r="M96" s="70"/>
      <c r="N96" s="70"/>
      <c r="O96" s="71"/>
      <c r="P96" s="71"/>
      <c r="Q96" s="70"/>
      <c r="R96" s="70"/>
      <c r="S96" s="70"/>
      <c r="T96" s="74"/>
      <c r="U96" s="74"/>
      <c r="V96" s="74"/>
      <c r="W96" s="75"/>
      <c r="X96" s="71"/>
      <c r="Y96" s="71"/>
      <c r="Z96" s="71"/>
      <c r="AA96" s="71"/>
      <c r="AB96" s="71"/>
      <c r="AC96" s="71"/>
      <c r="AD96" s="71"/>
      <c r="AE96" s="71"/>
      <c r="AF96" s="71"/>
      <c r="AG96" s="71"/>
      <c r="AH96" s="71"/>
    </row>
    <row r="97" spans="1:37">
      <c r="A97" s="66"/>
      <c r="B97" s="68" t="s">
        <v>247</v>
      </c>
      <c r="C97" s="68"/>
      <c r="D97" s="69"/>
      <c r="E97" s="70"/>
      <c r="F97" s="71"/>
      <c r="G97" s="72"/>
      <c r="H97" s="72"/>
      <c r="I97" s="72"/>
      <c r="J97" s="72"/>
      <c r="K97" s="73"/>
      <c r="L97" s="73"/>
      <c r="M97" s="70"/>
      <c r="N97" s="70"/>
      <c r="O97" s="71"/>
      <c r="P97" s="71"/>
      <c r="Q97" s="70"/>
      <c r="R97" s="70"/>
      <c r="S97" s="70"/>
      <c r="T97" s="74"/>
      <c r="U97" s="74"/>
      <c r="V97" s="74"/>
      <c r="W97" s="75"/>
      <c r="X97" s="71"/>
      <c r="Y97" s="71"/>
      <c r="Z97" s="71"/>
      <c r="AA97" s="71"/>
      <c r="AB97" s="71"/>
      <c r="AC97" s="71"/>
      <c r="AD97" s="71"/>
      <c r="AE97" s="71"/>
      <c r="AF97" s="71"/>
      <c r="AG97" s="71"/>
      <c r="AH97" s="71"/>
    </row>
    <row r="98" spans="1:37">
      <c r="A98" s="66" t="s">
        <v>84</v>
      </c>
      <c r="B98" s="76" t="s">
        <v>120</v>
      </c>
      <c r="C98" s="68" t="s">
        <v>248</v>
      </c>
      <c r="D98" s="69" t="s">
        <v>249</v>
      </c>
      <c r="E98" s="70">
        <v>1</v>
      </c>
      <c r="F98" s="71" t="s">
        <v>123</v>
      </c>
      <c r="G98" s="72"/>
      <c r="H98" s="72"/>
      <c r="I98" s="72">
        <f>ROUND(E98*G98,2)</f>
        <v>0</v>
      </c>
      <c r="J98" s="72">
        <f>ROUND(E98*G98,2)</f>
        <v>0</v>
      </c>
      <c r="K98" s="73">
        <v>1.9E-3</v>
      </c>
      <c r="L98" s="73">
        <f>E98*K98</f>
        <v>1.9E-3</v>
      </c>
      <c r="M98" s="70"/>
      <c r="N98" s="70">
        <f>E98*M98</f>
        <v>0</v>
      </c>
      <c r="O98" s="71"/>
      <c r="P98" s="71" t="s">
        <v>89</v>
      </c>
      <c r="Q98" s="70"/>
      <c r="R98" s="70"/>
      <c r="S98" s="70"/>
      <c r="T98" s="74"/>
      <c r="U98" s="74"/>
      <c r="V98" s="74" t="s">
        <v>69</v>
      </c>
      <c r="W98" s="75"/>
      <c r="X98" s="68" t="s">
        <v>248</v>
      </c>
      <c r="Y98" s="68" t="s">
        <v>248</v>
      </c>
      <c r="Z98" s="71" t="s">
        <v>250</v>
      </c>
      <c r="AA98" s="68" t="s">
        <v>251</v>
      </c>
      <c r="AB98" s="71"/>
      <c r="AC98" s="71"/>
      <c r="AD98" s="71"/>
      <c r="AE98" s="71"/>
      <c r="AF98" s="71"/>
      <c r="AG98" s="71"/>
      <c r="AH98" s="71"/>
      <c r="AJ98" s="4" t="s">
        <v>252</v>
      </c>
      <c r="AK98" s="4" t="s">
        <v>93</v>
      </c>
    </row>
    <row r="99" spans="1:37" ht="25.5">
      <c r="A99" s="66" t="s">
        <v>84</v>
      </c>
      <c r="B99" s="76" t="s">
        <v>137</v>
      </c>
      <c r="C99" s="68" t="s">
        <v>253</v>
      </c>
      <c r="D99" s="69" t="s">
        <v>254</v>
      </c>
      <c r="E99" s="70">
        <v>2E-3</v>
      </c>
      <c r="F99" s="71" t="s">
        <v>196</v>
      </c>
      <c r="G99" s="72"/>
      <c r="H99" s="72">
        <f>ROUND(E99*G99,2)</f>
        <v>0</v>
      </c>
      <c r="I99" s="72"/>
      <c r="J99" s="72">
        <f>ROUND(E99*G99,2)</f>
        <v>0</v>
      </c>
      <c r="K99" s="73"/>
      <c r="L99" s="73">
        <f>E99*K99</f>
        <v>0</v>
      </c>
      <c r="M99" s="70"/>
      <c r="N99" s="70">
        <f>E99*M99</f>
        <v>0</v>
      </c>
      <c r="O99" s="71"/>
      <c r="P99" s="71" t="s">
        <v>89</v>
      </c>
      <c r="Q99" s="70"/>
      <c r="R99" s="70"/>
      <c r="S99" s="70"/>
      <c r="T99" s="74"/>
      <c r="U99" s="74"/>
      <c r="V99" s="74" t="s">
        <v>141</v>
      </c>
      <c r="W99" s="75"/>
      <c r="X99" s="68" t="s">
        <v>255</v>
      </c>
      <c r="Y99" s="68" t="s">
        <v>253</v>
      </c>
      <c r="Z99" s="71" t="s">
        <v>198</v>
      </c>
      <c r="AA99" s="71"/>
      <c r="AB99" s="71"/>
      <c r="AC99" s="71"/>
      <c r="AD99" s="71"/>
      <c r="AE99" s="71"/>
      <c r="AF99" s="71"/>
      <c r="AG99" s="71"/>
      <c r="AH99" s="71"/>
      <c r="AJ99" s="4" t="s">
        <v>144</v>
      </c>
      <c r="AK99" s="4" t="s">
        <v>93</v>
      </c>
    </row>
    <row r="100" spans="1:37">
      <c r="A100" s="66"/>
      <c r="B100" s="76"/>
      <c r="C100" s="68"/>
      <c r="D100" s="84" t="s">
        <v>256</v>
      </c>
      <c r="E100" s="85">
        <f>J100</f>
        <v>0</v>
      </c>
      <c r="F100" s="71"/>
      <c r="G100" s="72"/>
      <c r="H100" s="85">
        <f>SUM(H97:H99)</f>
        <v>0</v>
      </c>
      <c r="I100" s="85">
        <f>SUM(I97:I99)</f>
        <v>0</v>
      </c>
      <c r="J100" s="85">
        <f>SUM(J97:J99)</f>
        <v>0</v>
      </c>
      <c r="K100" s="73"/>
      <c r="L100" s="86">
        <f>SUM(L97:L99)</f>
        <v>1.9E-3</v>
      </c>
      <c r="M100" s="70"/>
      <c r="N100" s="87">
        <f>SUM(N97:N99)</f>
        <v>0</v>
      </c>
      <c r="O100" s="71"/>
      <c r="P100" s="71"/>
      <c r="Q100" s="70"/>
      <c r="R100" s="70"/>
      <c r="S100" s="70"/>
      <c r="T100" s="74"/>
      <c r="U100" s="74"/>
      <c r="V100" s="74"/>
      <c r="W100" s="75">
        <f>SUM(W97:W99)</f>
        <v>0</v>
      </c>
      <c r="X100" s="71"/>
      <c r="Y100" s="71"/>
      <c r="Z100" s="71"/>
      <c r="AA100" s="71"/>
      <c r="AB100" s="71"/>
      <c r="AC100" s="71"/>
      <c r="AD100" s="71"/>
      <c r="AE100" s="71"/>
      <c r="AF100" s="71"/>
      <c r="AG100" s="71"/>
      <c r="AH100" s="71"/>
    </row>
    <row r="101" spans="1:37">
      <c r="A101" s="66"/>
      <c r="B101" s="76"/>
      <c r="C101" s="68"/>
      <c r="D101" s="69"/>
      <c r="E101" s="70"/>
      <c r="F101" s="71"/>
      <c r="G101" s="72"/>
      <c r="H101" s="72"/>
      <c r="I101" s="72"/>
      <c r="J101" s="72"/>
      <c r="K101" s="73"/>
      <c r="L101" s="73"/>
      <c r="M101" s="70"/>
      <c r="N101" s="70"/>
      <c r="O101" s="71"/>
      <c r="P101" s="71"/>
      <c r="Q101" s="70"/>
      <c r="R101" s="70"/>
      <c r="S101" s="70"/>
      <c r="T101" s="74"/>
      <c r="U101" s="74"/>
      <c r="V101" s="74"/>
      <c r="W101" s="75"/>
      <c r="X101" s="71"/>
      <c r="Y101" s="71"/>
      <c r="Z101" s="71"/>
      <c r="AA101" s="71"/>
      <c r="AB101" s="71"/>
      <c r="AC101" s="71"/>
      <c r="AD101" s="71"/>
      <c r="AE101" s="71"/>
      <c r="AF101" s="71"/>
      <c r="AG101" s="71"/>
      <c r="AH101" s="71"/>
    </row>
    <row r="102" spans="1:37">
      <c r="A102" s="66"/>
      <c r="B102" s="68" t="s">
        <v>257</v>
      </c>
      <c r="C102" s="68"/>
      <c r="D102" s="69"/>
      <c r="E102" s="70"/>
      <c r="F102" s="71"/>
      <c r="G102" s="72"/>
      <c r="H102" s="72"/>
      <c r="I102" s="72"/>
      <c r="J102" s="72"/>
      <c r="K102" s="73"/>
      <c r="L102" s="73"/>
      <c r="M102" s="70"/>
      <c r="N102" s="70"/>
      <c r="O102" s="71"/>
      <c r="P102" s="71"/>
      <c r="Q102" s="70"/>
      <c r="R102" s="70"/>
      <c r="S102" s="70"/>
      <c r="T102" s="74"/>
      <c r="U102" s="74"/>
      <c r="V102" s="74"/>
      <c r="W102" s="75"/>
      <c r="X102" s="71"/>
      <c r="Y102" s="71"/>
      <c r="Z102" s="71"/>
      <c r="AA102" s="71"/>
      <c r="AB102" s="71"/>
      <c r="AC102" s="71"/>
      <c r="AD102" s="71"/>
      <c r="AE102" s="71"/>
      <c r="AF102" s="71"/>
      <c r="AG102" s="71"/>
      <c r="AH102" s="71"/>
    </row>
    <row r="103" spans="1:37" ht="25.5">
      <c r="A103" s="66" t="s">
        <v>84</v>
      </c>
      <c r="B103" s="76" t="s">
        <v>137</v>
      </c>
      <c r="C103" s="68" t="s">
        <v>258</v>
      </c>
      <c r="D103" s="69" t="s">
        <v>259</v>
      </c>
      <c r="E103" s="70">
        <v>2</v>
      </c>
      <c r="F103" s="71" t="s">
        <v>260</v>
      </c>
      <c r="G103" s="72"/>
      <c r="H103" s="72">
        <f>ROUND(E103*G103,2)</f>
        <v>0</v>
      </c>
      <c r="I103" s="72"/>
      <c r="J103" s="72">
        <f>ROUND(E103*G103,2)</f>
        <v>0</v>
      </c>
      <c r="K103" s="73">
        <v>3.8999999999999999E-4</v>
      </c>
      <c r="L103" s="73">
        <f>E103*K103</f>
        <v>7.7999999999999999E-4</v>
      </c>
      <c r="M103" s="70"/>
      <c r="N103" s="70">
        <f>E103*M103</f>
        <v>0</v>
      </c>
      <c r="O103" s="71"/>
      <c r="P103" s="71" t="s">
        <v>89</v>
      </c>
      <c r="Q103" s="70"/>
      <c r="R103" s="70"/>
      <c r="S103" s="70"/>
      <c r="T103" s="74"/>
      <c r="U103" s="74"/>
      <c r="V103" s="74" t="s">
        <v>141</v>
      </c>
      <c r="W103" s="75"/>
      <c r="X103" s="68" t="s">
        <v>261</v>
      </c>
      <c r="Y103" s="68" t="s">
        <v>258</v>
      </c>
      <c r="Z103" s="71" t="s">
        <v>163</v>
      </c>
      <c r="AA103" s="71"/>
      <c r="AB103" s="71"/>
      <c r="AC103" s="71"/>
      <c r="AD103" s="71"/>
      <c r="AE103" s="71"/>
      <c r="AF103" s="71"/>
      <c r="AG103" s="71"/>
      <c r="AH103" s="71"/>
      <c r="AJ103" s="4" t="s">
        <v>144</v>
      </c>
      <c r="AK103" s="4" t="s">
        <v>93</v>
      </c>
    </row>
    <row r="104" spans="1:37">
      <c r="A104" s="66" t="s">
        <v>84</v>
      </c>
      <c r="B104" s="76" t="s">
        <v>137</v>
      </c>
      <c r="C104" s="68" t="s">
        <v>262</v>
      </c>
      <c r="D104" s="69" t="s">
        <v>263</v>
      </c>
      <c r="E104" s="70">
        <v>2</v>
      </c>
      <c r="F104" s="71" t="s">
        <v>123</v>
      </c>
      <c r="G104" s="72"/>
      <c r="H104" s="72">
        <f>ROUND(E104*G104,2)</f>
        <v>0</v>
      </c>
      <c r="I104" s="72"/>
      <c r="J104" s="72">
        <f>ROUND(E104*G104,2)</f>
        <v>0</v>
      </c>
      <c r="K104" s="73"/>
      <c r="L104" s="73">
        <f>E104*K104</f>
        <v>0</v>
      </c>
      <c r="M104" s="70"/>
      <c r="N104" s="70">
        <f>E104*M104</f>
        <v>0</v>
      </c>
      <c r="O104" s="71"/>
      <c r="P104" s="71" t="s">
        <v>89</v>
      </c>
      <c r="Q104" s="70"/>
      <c r="R104" s="70"/>
      <c r="S104" s="70"/>
      <c r="T104" s="74"/>
      <c r="U104" s="74"/>
      <c r="V104" s="74" t="s">
        <v>141</v>
      </c>
      <c r="W104" s="75"/>
      <c r="X104" s="68" t="s">
        <v>264</v>
      </c>
      <c r="Y104" s="68" t="s">
        <v>262</v>
      </c>
      <c r="Z104" s="71" t="s">
        <v>163</v>
      </c>
      <c r="AA104" s="71"/>
      <c r="AB104" s="71"/>
      <c r="AC104" s="71"/>
      <c r="AD104" s="71"/>
      <c r="AE104" s="71"/>
      <c r="AF104" s="71"/>
      <c r="AG104" s="71"/>
      <c r="AH104" s="71"/>
      <c r="AJ104" s="4" t="s">
        <v>144</v>
      </c>
      <c r="AK104" s="4" t="s">
        <v>93</v>
      </c>
    </row>
    <row r="105" spans="1:37" ht="25.5">
      <c r="A105" s="66" t="s">
        <v>84</v>
      </c>
      <c r="B105" s="76" t="s">
        <v>137</v>
      </c>
      <c r="C105" s="68" t="s">
        <v>265</v>
      </c>
      <c r="D105" s="69" t="s">
        <v>266</v>
      </c>
      <c r="E105" s="70">
        <v>2</v>
      </c>
      <c r="F105" s="71" t="s">
        <v>260</v>
      </c>
      <c r="G105" s="72"/>
      <c r="H105" s="72">
        <f>ROUND(E105*G105,2)</f>
        <v>0</v>
      </c>
      <c r="I105" s="72"/>
      <c r="J105" s="72">
        <f>ROUND(E105*G105,2)</f>
        <v>0</v>
      </c>
      <c r="K105" s="73"/>
      <c r="L105" s="73">
        <f>E105*K105</f>
        <v>0</v>
      </c>
      <c r="M105" s="70"/>
      <c r="N105" s="70">
        <f>E105*M105</f>
        <v>0</v>
      </c>
      <c r="O105" s="71"/>
      <c r="P105" s="71" t="s">
        <v>89</v>
      </c>
      <c r="Q105" s="70"/>
      <c r="R105" s="70"/>
      <c r="S105" s="70"/>
      <c r="T105" s="74"/>
      <c r="U105" s="74"/>
      <c r="V105" s="74" t="s">
        <v>141</v>
      </c>
      <c r="W105" s="75"/>
      <c r="X105" s="68" t="s">
        <v>267</v>
      </c>
      <c r="Y105" s="68" t="s">
        <v>265</v>
      </c>
      <c r="Z105" s="71" t="s">
        <v>163</v>
      </c>
      <c r="AA105" s="71"/>
      <c r="AB105" s="71"/>
      <c r="AC105" s="71"/>
      <c r="AD105" s="71"/>
      <c r="AE105" s="71"/>
      <c r="AF105" s="71"/>
      <c r="AG105" s="71"/>
      <c r="AH105" s="71"/>
      <c r="AJ105" s="4" t="s">
        <v>144</v>
      </c>
      <c r="AK105" s="4" t="s">
        <v>93</v>
      </c>
    </row>
    <row r="106" spans="1:37">
      <c r="A106" s="66" t="s">
        <v>84</v>
      </c>
      <c r="B106" s="76" t="s">
        <v>137</v>
      </c>
      <c r="C106" s="68" t="s">
        <v>268</v>
      </c>
      <c r="D106" s="69" t="s">
        <v>269</v>
      </c>
      <c r="E106" s="70">
        <v>2</v>
      </c>
      <c r="F106" s="71" t="s">
        <v>123</v>
      </c>
      <c r="G106" s="72"/>
      <c r="H106" s="72">
        <f>ROUND(E106*G106,2)</f>
        <v>0</v>
      </c>
      <c r="I106" s="72"/>
      <c r="J106" s="72">
        <f>ROUND(E106*G106,2)</f>
        <v>0</v>
      </c>
      <c r="K106" s="73">
        <v>2.9999999999999997E-4</v>
      </c>
      <c r="L106" s="73">
        <f>E106*K106</f>
        <v>5.9999999999999995E-4</v>
      </c>
      <c r="M106" s="70"/>
      <c r="N106" s="70">
        <f>E106*M106</f>
        <v>0</v>
      </c>
      <c r="O106" s="71"/>
      <c r="P106" s="71" t="s">
        <v>89</v>
      </c>
      <c r="Q106" s="70"/>
      <c r="R106" s="70"/>
      <c r="S106" s="70"/>
      <c r="T106" s="74"/>
      <c r="U106" s="74"/>
      <c r="V106" s="74" t="s">
        <v>141</v>
      </c>
      <c r="W106" s="75"/>
      <c r="X106" s="68" t="s">
        <v>270</v>
      </c>
      <c r="Y106" s="68" t="s">
        <v>268</v>
      </c>
      <c r="Z106" s="71" t="s">
        <v>143</v>
      </c>
      <c r="AA106" s="71"/>
      <c r="AB106" s="71"/>
      <c r="AC106" s="71"/>
      <c r="AD106" s="71"/>
      <c r="AE106" s="71"/>
      <c r="AF106" s="71"/>
      <c r="AG106" s="71"/>
      <c r="AH106" s="71"/>
      <c r="AJ106" s="4" t="s">
        <v>144</v>
      </c>
      <c r="AK106" s="4" t="s">
        <v>93</v>
      </c>
    </row>
    <row r="107" spans="1:37" ht="25.5">
      <c r="A107" s="66" t="s">
        <v>84</v>
      </c>
      <c r="B107" s="76" t="s">
        <v>137</v>
      </c>
      <c r="C107" s="68" t="s">
        <v>271</v>
      </c>
      <c r="D107" s="69" t="s">
        <v>272</v>
      </c>
      <c r="E107" s="70">
        <v>2</v>
      </c>
      <c r="F107" s="71" t="s">
        <v>260</v>
      </c>
      <c r="G107" s="72"/>
      <c r="H107" s="72">
        <f>ROUND(E107*G107,2)</f>
        <v>0</v>
      </c>
      <c r="I107" s="72"/>
      <c r="J107" s="72">
        <f>ROUND(E107*G107,2)</f>
        <v>0</v>
      </c>
      <c r="K107" s="73">
        <v>1.319E-2</v>
      </c>
      <c r="L107" s="73">
        <f>E107*K107</f>
        <v>2.6380000000000001E-2</v>
      </c>
      <c r="M107" s="70"/>
      <c r="N107" s="70">
        <f>E107*M107</f>
        <v>0</v>
      </c>
      <c r="O107" s="71"/>
      <c r="P107" s="71" t="s">
        <v>89</v>
      </c>
      <c r="Q107" s="70"/>
      <c r="R107" s="70"/>
      <c r="S107" s="70"/>
      <c r="T107" s="74"/>
      <c r="U107" s="74"/>
      <c r="V107" s="74" t="s">
        <v>141</v>
      </c>
      <c r="W107" s="75"/>
      <c r="X107" s="68" t="s">
        <v>273</v>
      </c>
      <c r="Y107" s="68" t="s">
        <v>271</v>
      </c>
      <c r="Z107" s="71" t="s">
        <v>143</v>
      </c>
      <c r="AA107" s="71"/>
      <c r="AB107" s="71"/>
      <c r="AC107" s="71"/>
      <c r="AD107" s="71"/>
      <c r="AE107" s="71"/>
      <c r="AF107" s="71"/>
      <c r="AG107" s="71"/>
      <c r="AH107" s="71"/>
      <c r="AJ107" s="4" t="s">
        <v>144</v>
      </c>
      <c r="AK107" s="4" t="s">
        <v>93</v>
      </c>
    </row>
    <row r="108" spans="1:37">
      <c r="A108" s="66"/>
      <c r="B108" s="76"/>
      <c r="C108" s="68"/>
      <c r="D108" s="77" t="s">
        <v>102</v>
      </c>
      <c r="E108" s="78"/>
      <c r="F108" s="79"/>
      <c r="G108" s="80"/>
      <c r="H108" s="80"/>
      <c r="I108" s="80"/>
      <c r="J108" s="80"/>
      <c r="K108" s="81"/>
      <c r="L108" s="81"/>
      <c r="M108" s="78"/>
      <c r="N108" s="78"/>
      <c r="O108" s="79"/>
      <c r="P108" s="79"/>
      <c r="Q108" s="78"/>
      <c r="R108" s="78"/>
      <c r="S108" s="78"/>
      <c r="T108" s="82"/>
      <c r="U108" s="82"/>
      <c r="V108" s="82" t="s">
        <v>0</v>
      </c>
      <c r="W108" s="83"/>
      <c r="X108" s="79"/>
      <c r="Y108" s="71"/>
      <c r="Z108" s="71"/>
      <c r="AA108" s="71"/>
      <c r="AB108" s="71"/>
      <c r="AC108" s="71"/>
      <c r="AD108" s="71"/>
      <c r="AE108" s="71"/>
      <c r="AF108" s="71"/>
      <c r="AG108" s="71"/>
      <c r="AH108" s="71"/>
    </row>
    <row r="109" spans="1:37" ht="25.5">
      <c r="A109" s="66" t="s">
        <v>84</v>
      </c>
      <c r="B109" s="76" t="s">
        <v>137</v>
      </c>
      <c r="C109" s="68" t="s">
        <v>274</v>
      </c>
      <c r="D109" s="69" t="s">
        <v>275</v>
      </c>
      <c r="E109" s="70">
        <v>2</v>
      </c>
      <c r="F109" s="71" t="s">
        <v>260</v>
      </c>
      <c r="G109" s="72"/>
      <c r="H109" s="72">
        <f>ROUND(E109*G109,2)</f>
        <v>0</v>
      </c>
      <c r="I109" s="72"/>
      <c r="J109" s="72">
        <f>ROUND(E109*G109,2)</f>
        <v>0</v>
      </c>
      <c r="K109" s="73">
        <v>2.0799999999999998E-3</v>
      </c>
      <c r="L109" s="73">
        <f>E109*K109</f>
        <v>4.1599999999999996E-3</v>
      </c>
      <c r="M109" s="70"/>
      <c r="N109" s="70">
        <f>E109*M109</f>
        <v>0</v>
      </c>
      <c r="O109" s="71"/>
      <c r="P109" s="71" t="s">
        <v>89</v>
      </c>
      <c r="Q109" s="70"/>
      <c r="R109" s="70"/>
      <c r="S109" s="70"/>
      <c r="T109" s="74"/>
      <c r="U109" s="74"/>
      <c r="V109" s="74" t="s">
        <v>141</v>
      </c>
      <c r="W109" s="75"/>
      <c r="X109" s="68" t="s">
        <v>274</v>
      </c>
      <c r="Y109" s="68" t="s">
        <v>274</v>
      </c>
      <c r="Z109" s="71" t="s">
        <v>143</v>
      </c>
      <c r="AA109" s="71"/>
      <c r="AB109" s="71"/>
      <c r="AC109" s="71"/>
      <c r="AD109" s="71"/>
      <c r="AE109" s="71"/>
      <c r="AF109" s="71"/>
      <c r="AG109" s="71"/>
      <c r="AH109" s="71"/>
      <c r="AJ109" s="4" t="s">
        <v>144</v>
      </c>
      <c r="AK109" s="4" t="s">
        <v>93</v>
      </c>
    </row>
    <row r="110" spans="1:37">
      <c r="A110" s="66" t="s">
        <v>84</v>
      </c>
      <c r="B110" s="76" t="s">
        <v>137</v>
      </c>
      <c r="C110" s="68" t="s">
        <v>276</v>
      </c>
      <c r="D110" s="69" t="s">
        <v>277</v>
      </c>
      <c r="E110" s="70">
        <v>2</v>
      </c>
      <c r="F110" s="71" t="s">
        <v>260</v>
      </c>
      <c r="G110" s="72"/>
      <c r="H110" s="72">
        <f>ROUND(E110*G110,2)</f>
        <v>0</v>
      </c>
      <c r="I110" s="72"/>
      <c r="J110" s="72">
        <f>ROUND(E110*G110,2)</f>
        <v>0</v>
      </c>
      <c r="K110" s="73"/>
      <c r="L110" s="73">
        <f>E110*K110</f>
        <v>0</v>
      </c>
      <c r="M110" s="70"/>
      <c r="N110" s="70">
        <f>E110*M110</f>
        <v>0</v>
      </c>
      <c r="O110" s="71"/>
      <c r="P110" s="71" t="s">
        <v>89</v>
      </c>
      <c r="Q110" s="70"/>
      <c r="R110" s="70"/>
      <c r="S110" s="70"/>
      <c r="T110" s="74"/>
      <c r="U110" s="74"/>
      <c r="V110" s="74" t="s">
        <v>141</v>
      </c>
      <c r="W110" s="75"/>
      <c r="X110" s="68" t="s">
        <v>276</v>
      </c>
      <c r="Y110" s="68" t="s">
        <v>276</v>
      </c>
      <c r="Z110" s="71" t="s">
        <v>143</v>
      </c>
      <c r="AA110" s="71"/>
      <c r="AB110" s="71"/>
      <c r="AC110" s="71"/>
      <c r="AD110" s="71"/>
      <c r="AE110" s="71"/>
      <c r="AF110" s="71"/>
      <c r="AG110" s="71"/>
      <c r="AH110" s="71"/>
      <c r="AJ110" s="4" t="s">
        <v>144</v>
      </c>
      <c r="AK110" s="4" t="s">
        <v>93</v>
      </c>
    </row>
    <row r="111" spans="1:37" ht="25.5">
      <c r="A111" s="66" t="s">
        <v>84</v>
      </c>
      <c r="B111" s="76" t="s">
        <v>137</v>
      </c>
      <c r="C111" s="68" t="s">
        <v>278</v>
      </c>
      <c r="D111" s="69" t="s">
        <v>279</v>
      </c>
      <c r="E111" s="70">
        <v>2</v>
      </c>
      <c r="F111" s="71" t="s">
        <v>260</v>
      </c>
      <c r="G111" s="72"/>
      <c r="H111" s="72">
        <f>ROUND(E111*G111,2)</f>
        <v>0</v>
      </c>
      <c r="I111" s="72"/>
      <c r="J111" s="72">
        <f>ROUND(E111*G111,2)</f>
        <v>0</v>
      </c>
      <c r="K111" s="73">
        <v>3.5E-4</v>
      </c>
      <c r="L111" s="73">
        <f>E111*K111</f>
        <v>6.9999999999999999E-4</v>
      </c>
      <c r="M111" s="70"/>
      <c r="N111" s="70">
        <f>E111*M111</f>
        <v>0</v>
      </c>
      <c r="O111" s="71"/>
      <c r="P111" s="71" t="s">
        <v>89</v>
      </c>
      <c r="Q111" s="70"/>
      <c r="R111" s="70"/>
      <c r="S111" s="70"/>
      <c r="T111" s="74"/>
      <c r="U111" s="74"/>
      <c r="V111" s="74" t="s">
        <v>141</v>
      </c>
      <c r="W111" s="75"/>
      <c r="X111" s="68" t="s">
        <v>280</v>
      </c>
      <c r="Y111" s="68" t="s">
        <v>278</v>
      </c>
      <c r="Z111" s="71" t="s">
        <v>163</v>
      </c>
      <c r="AA111" s="71"/>
      <c r="AB111" s="71"/>
      <c r="AC111" s="71"/>
      <c r="AD111" s="71"/>
      <c r="AE111" s="71"/>
      <c r="AF111" s="71"/>
      <c r="AG111" s="71"/>
      <c r="AH111" s="71"/>
      <c r="AJ111" s="4" t="s">
        <v>144</v>
      </c>
      <c r="AK111" s="4" t="s">
        <v>93</v>
      </c>
    </row>
    <row r="112" spans="1:37">
      <c r="A112" s="66" t="s">
        <v>84</v>
      </c>
      <c r="B112" s="76" t="s">
        <v>137</v>
      </c>
      <c r="C112" s="68" t="s">
        <v>281</v>
      </c>
      <c r="D112" s="69" t="s">
        <v>282</v>
      </c>
      <c r="E112" s="70">
        <v>1</v>
      </c>
      <c r="F112" s="71" t="s">
        <v>260</v>
      </c>
      <c r="G112" s="72"/>
      <c r="H112" s="72">
        <f>ROUND(E112*G112,2)</f>
        <v>0</v>
      </c>
      <c r="I112" s="72"/>
      <c r="J112" s="72">
        <f>ROUND(E112*G112,2)</f>
        <v>0</v>
      </c>
      <c r="K112" s="73">
        <v>3.8000000000000002E-4</v>
      </c>
      <c r="L112" s="73">
        <f>E112*K112</f>
        <v>3.8000000000000002E-4</v>
      </c>
      <c r="M112" s="70"/>
      <c r="N112" s="70">
        <f>E112*M112</f>
        <v>0</v>
      </c>
      <c r="O112" s="71"/>
      <c r="P112" s="71" t="s">
        <v>89</v>
      </c>
      <c r="Q112" s="70"/>
      <c r="R112" s="70"/>
      <c r="S112" s="70"/>
      <c r="T112" s="74"/>
      <c r="U112" s="74"/>
      <c r="V112" s="74" t="s">
        <v>141</v>
      </c>
      <c r="W112" s="75"/>
      <c r="X112" s="68" t="s">
        <v>283</v>
      </c>
      <c r="Y112" s="68" t="s">
        <v>281</v>
      </c>
      <c r="Z112" s="71" t="s">
        <v>163</v>
      </c>
      <c r="AA112" s="71"/>
      <c r="AB112" s="71"/>
      <c r="AC112" s="71"/>
      <c r="AD112" s="71"/>
      <c r="AE112" s="71"/>
      <c r="AF112" s="71"/>
      <c r="AG112" s="71"/>
      <c r="AH112" s="71"/>
      <c r="AJ112" s="4" t="s">
        <v>144</v>
      </c>
      <c r="AK112" s="4" t="s">
        <v>93</v>
      </c>
    </row>
    <row r="113" spans="1:37">
      <c r="A113" s="66" t="s">
        <v>84</v>
      </c>
      <c r="B113" s="76" t="s">
        <v>120</v>
      </c>
      <c r="C113" s="68" t="s">
        <v>284</v>
      </c>
      <c r="D113" s="69" t="s">
        <v>285</v>
      </c>
      <c r="E113" s="70">
        <v>1</v>
      </c>
      <c r="F113" s="71" t="s">
        <v>123</v>
      </c>
      <c r="G113" s="72"/>
      <c r="H113" s="72"/>
      <c r="I113" s="72">
        <f>ROUND(E113*G113,2)</f>
        <v>0</v>
      </c>
      <c r="J113" s="72">
        <f>ROUND(E113*G113,2)</f>
        <v>0</v>
      </c>
      <c r="K113" s="73">
        <v>2.3E-2</v>
      </c>
      <c r="L113" s="73">
        <f>E113*K113</f>
        <v>2.3E-2</v>
      </c>
      <c r="M113" s="70"/>
      <c r="N113" s="70">
        <f>E113*M113</f>
        <v>0</v>
      </c>
      <c r="O113" s="71"/>
      <c r="P113" s="71" t="s">
        <v>89</v>
      </c>
      <c r="Q113" s="70"/>
      <c r="R113" s="70"/>
      <c r="S113" s="70"/>
      <c r="T113" s="74"/>
      <c r="U113" s="74"/>
      <c r="V113" s="74" t="s">
        <v>69</v>
      </c>
      <c r="W113" s="75"/>
      <c r="X113" s="68" t="s">
        <v>284</v>
      </c>
      <c r="Y113" s="68" t="s">
        <v>284</v>
      </c>
      <c r="Z113" s="71" t="s">
        <v>250</v>
      </c>
      <c r="AA113" s="68" t="s">
        <v>89</v>
      </c>
      <c r="AB113" s="71"/>
      <c r="AC113" s="71"/>
      <c r="AD113" s="71"/>
      <c r="AE113" s="71"/>
      <c r="AF113" s="71"/>
      <c r="AG113" s="71"/>
      <c r="AH113" s="71"/>
      <c r="AJ113" s="4" t="s">
        <v>252</v>
      </c>
      <c r="AK113" s="4" t="s">
        <v>93</v>
      </c>
    </row>
    <row r="114" spans="1:37">
      <c r="A114" s="66" t="s">
        <v>84</v>
      </c>
      <c r="B114" s="76" t="s">
        <v>137</v>
      </c>
      <c r="C114" s="68" t="s">
        <v>286</v>
      </c>
      <c r="D114" s="69" t="s">
        <v>287</v>
      </c>
      <c r="E114" s="70">
        <v>1</v>
      </c>
      <c r="F114" s="71" t="s">
        <v>123</v>
      </c>
      <c r="G114" s="72"/>
      <c r="H114" s="72">
        <f>ROUND(E114*G114,2)</f>
        <v>0</v>
      </c>
      <c r="I114" s="72"/>
      <c r="J114" s="72">
        <f>ROUND(E114*G114,2)</f>
        <v>0</v>
      </c>
      <c r="K114" s="73">
        <v>1E-3</v>
      </c>
      <c r="L114" s="73">
        <f>E114*K114</f>
        <v>1E-3</v>
      </c>
      <c r="M114" s="70"/>
      <c r="N114" s="70">
        <f>E114*M114</f>
        <v>0</v>
      </c>
      <c r="O114" s="71"/>
      <c r="P114" s="71" t="s">
        <v>89</v>
      </c>
      <c r="Q114" s="70"/>
      <c r="R114" s="70"/>
      <c r="S114" s="70"/>
      <c r="T114" s="74"/>
      <c r="U114" s="74"/>
      <c r="V114" s="74" t="s">
        <v>141</v>
      </c>
      <c r="W114" s="75"/>
      <c r="X114" s="68" t="s">
        <v>286</v>
      </c>
      <c r="Y114" s="68" t="s">
        <v>286</v>
      </c>
      <c r="Z114" s="71" t="s">
        <v>143</v>
      </c>
      <c r="AA114" s="71"/>
      <c r="AB114" s="71"/>
      <c r="AC114" s="71"/>
      <c r="AD114" s="71"/>
      <c r="AE114" s="71"/>
      <c r="AF114" s="71"/>
      <c r="AG114" s="71"/>
      <c r="AH114" s="71"/>
      <c r="AJ114" s="4" t="s">
        <v>144</v>
      </c>
      <c r="AK114" s="4" t="s">
        <v>93</v>
      </c>
    </row>
    <row r="115" spans="1:37">
      <c r="A115" s="66" t="s">
        <v>84</v>
      </c>
      <c r="B115" s="76" t="s">
        <v>137</v>
      </c>
      <c r="C115" s="68" t="s">
        <v>288</v>
      </c>
      <c r="D115" s="69" t="s">
        <v>289</v>
      </c>
      <c r="E115" s="70">
        <v>1</v>
      </c>
      <c r="F115" s="71" t="s">
        <v>123</v>
      </c>
      <c r="G115" s="72"/>
      <c r="H115" s="72">
        <f>ROUND(E115*G115,2)</f>
        <v>0</v>
      </c>
      <c r="I115" s="72"/>
      <c r="J115" s="72">
        <f>ROUND(E115*G115,2)</f>
        <v>0</v>
      </c>
      <c r="K115" s="73"/>
      <c r="L115" s="73">
        <f>E115*K115</f>
        <v>0</v>
      </c>
      <c r="M115" s="70"/>
      <c r="N115" s="70">
        <f>E115*M115</f>
        <v>0</v>
      </c>
      <c r="O115" s="71"/>
      <c r="P115" s="71" t="s">
        <v>89</v>
      </c>
      <c r="Q115" s="70"/>
      <c r="R115" s="70"/>
      <c r="S115" s="70"/>
      <c r="T115" s="74"/>
      <c r="U115" s="74"/>
      <c r="V115" s="74" t="s">
        <v>141</v>
      </c>
      <c r="W115" s="75"/>
      <c r="X115" s="68" t="s">
        <v>288</v>
      </c>
      <c r="Y115" s="68" t="s">
        <v>288</v>
      </c>
      <c r="Z115" s="71" t="s">
        <v>143</v>
      </c>
      <c r="AA115" s="71"/>
      <c r="AB115" s="71"/>
      <c r="AC115" s="71"/>
      <c r="AD115" s="71"/>
      <c r="AE115" s="71"/>
      <c r="AF115" s="71"/>
      <c r="AG115" s="71"/>
      <c r="AH115" s="71"/>
      <c r="AJ115" s="4" t="s">
        <v>144</v>
      </c>
      <c r="AK115" s="4" t="s">
        <v>93</v>
      </c>
    </row>
    <row r="116" spans="1:37" ht="25.5">
      <c r="A116" s="66" t="s">
        <v>84</v>
      </c>
      <c r="B116" s="76" t="s">
        <v>137</v>
      </c>
      <c r="C116" s="68" t="s">
        <v>290</v>
      </c>
      <c r="D116" s="69" t="s">
        <v>291</v>
      </c>
      <c r="E116" s="70">
        <v>5.7000000000000002E-2</v>
      </c>
      <c r="F116" s="71" t="s">
        <v>196</v>
      </c>
      <c r="G116" s="72"/>
      <c r="H116" s="72">
        <f>ROUND(E116*G116,2)</f>
        <v>0</v>
      </c>
      <c r="I116" s="72"/>
      <c r="J116" s="72">
        <f>ROUND(E116*G116,2)</f>
        <v>0</v>
      </c>
      <c r="K116" s="73"/>
      <c r="L116" s="73">
        <f>E116*K116</f>
        <v>0</v>
      </c>
      <c r="M116" s="70"/>
      <c r="N116" s="70">
        <f>E116*M116</f>
        <v>0</v>
      </c>
      <c r="O116" s="71"/>
      <c r="P116" s="71" t="s">
        <v>89</v>
      </c>
      <c r="Q116" s="70"/>
      <c r="R116" s="70"/>
      <c r="S116" s="70"/>
      <c r="T116" s="74"/>
      <c r="U116" s="74"/>
      <c r="V116" s="74" t="s">
        <v>141</v>
      </c>
      <c r="W116" s="75"/>
      <c r="X116" s="68" t="s">
        <v>292</v>
      </c>
      <c r="Y116" s="68" t="s">
        <v>290</v>
      </c>
      <c r="Z116" s="71" t="s">
        <v>198</v>
      </c>
      <c r="AA116" s="71"/>
      <c r="AB116" s="71"/>
      <c r="AC116" s="71"/>
      <c r="AD116" s="71"/>
      <c r="AE116" s="71"/>
      <c r="AF116" s="71"/>
      <c r="AG116" s="71"/>
      <c r="AH116" s="71"/>
      <c r="AJ116" s="4" t="s">
        <v>144</v>
      </c>
      <c r="AK116" s="4" t="s">
        <v>93</v>
      </c>
    </row>
    <row r="117" spans="1:37">
      <c r="A117" s="66"/>
      <c r="B117" s="76"/>
      <c r="C117" s="68"/>
      <c r="D117" s="77" t="s">
        <v>102</v>
      </c>
      <c r="E117" s="78"/>
      <c r="F117" s="79"/>
      <c r="G117" s="80"/>
      <c r="H117" s="80"/>
      <c r="I117" s="80"/>
      <c r="J117" s="80"/>
      <c r="K117" s="81"/>
      <c r="L117" s="81"/>
      <c r="M117" s="78"/>
      <c r="N117" s="78"/>
      <c r="O117" s="79"/>
      <c r="P117" s="79"/>
      <c r="Q117" s="78"/>
      <c r="R117" s="78"/>
      <c r="S117" s="78"/>
      <c r="T117" s="82"/>
      <c r="U117" s="82"/>
      <c r="V117" s="82" t="s">
        <v>0</v>
      </c>
      <c r="W117" s="83"/>
      <c r="X117" s="79"/>
      <c r="Y117" s="71"/>
      <c r="Z117" s="71"/>
      <c r="AA117" s="71"/>
      <c r="AB117" s="71"/>
      <c r="AC117" s="71"/>
      <c r="AD117" s="71"/>
      <c r="AE117" s="71"/>
      <c r="AF117" s="71"/>
      <c r="AG117" s="71"/>
      <c r="AH117" s="71"/>
    </row>
    <row r="118" spans="1:37">
      <c r="A118" s="66"/>
      <c r="B118" s="76"/>
      <c r="C118" s="68"/>
      <c r="D118" s="84" t="s">
        <v>293</v>
      </c>
      <c r="E118" s="85">
        <f>J118</f>
        <v>0</v>
      </c>
      <c r="F118" s="71"/>
      <c r="G118" s="72"/>
      <c r="H118" s="85">
        <f>SUM(H102:H117)</f>
        <v>0</v>
      </c>
      <c r="I118" s="85">
        <f>SUM(I102:I117)</f>
        <v>0</v>
      </c>
      <c r="J118" s="85">
        <f>SUM(J102:J117)</f>
        <v>0</v>
      </c>
      <c r="K118" s="73"/>
      <c r="L118" s="86">
        <f>SUM(L102:L117)</f>
        <v>5.6999999999999995E-2</v>
      </c>
      <c r="M118" s="70"/>
      <c r="N118" s="87">
        <f>SUM(N102:N117)</f>
        <v>0</v>
      </c>
      <c r="O118" s="71"/>
      <c r="P118" s="71"/>
      <c r="Q118" s="70"/>
      <c r="R118" s="70"/>
      <c r="S118" s="70"/>
      <c r="T118" s="74"/>
      <c r="U118" s="74"/>
      <c r="V118" s="74"/>
      <c r="W118" s="75">
        <f>SUM(W102:W117)</f>
        <v>0</v>
      </c>
      <c r="X118" s="71"/>
      <c r="Y118" s="71"/>
      <c r="Z118" s="71"/>
      <c r="AA118" s="71"/>
      <c r="AB118" s="71"/>
      <c r="AC118" s="71"/>
      <c r="AD118" s="71"/>
      <c r="AE118" s="71"/>
      <c r="AF118" s="71"/>
      <c r="AG118" s="71"/>
      <c r="AH118" s="71"/>
    </row>
    <row r="119" spans="1:37">
      <c r="A119" s="66"/>
      <c r="B119" s="76"/>
      <c r="C119" s="68"/>
      <c r="D119" s="69"/>
      <c r="E119" s="70"/>
      <c r="F119" s="71"/>
      <c r="G119" s="72"/>
      <c r="H119" s="72"/>
      <c r="I119" s="72"/>
      <c r="J119" s="72"/>
      <c r="K119" s="73"/>
      <c r="L119" s="73"/>
      <c r="M119" s="70"/>
      <c r="N119" s="70"/>
      <c r="O119" s="71"/>
      <c r="P119" s="71"/>
      <c r="Q119" s="70"/>
      <c r="R119" s="70"/>
      <c r="S119" s="70"/>
      <c r="T119" s="74"/>
      <c r="U119" s="74"/>
      <c r="V119" s="74"/>
      <c r="W119" s="75"/>
      <c r="X119" s="71"/>
      <c r="Y119" s="71"/>
      <c r="Z119" s="71"/>
      <c r="AA119" s="71"/>
      <c r="AB119" s="71"/>
      <c r="AC119" s="71"/>
      <c r="AD119" s="71"/>
      <c r="AE119" s="71"/>
      <c r="AF119" s="71"/>
      <c r="AG119" s="71"/>
      <c r="AH119" s="71"/>
    </row>
    <row r="120" spans="1:37">
      <c r="A120" s="66"/>
      <c r="B120" s="68" t="s">
        <v>294</v>
      </c>
      <c r="C120" s="68"/>
      <c r="D120" s="69"/>
      <c r="E120" s="70"/>
      <c r="F120" s="71"/>
      <c r="G120" s="72"/>
      <c r="H120" s="72"/>
      <c r="I120" s="72"/>
      <c r="J120" s="72"/>
      <c r="K120" s="73"/>
      <c r="L120" s="73"/>
      <c r="M120" s="70"/>
      <c r="N120" s="70"/>
      <c r="O120" s="71"/>
      <c r="P120" s="71"/>
      <c r="Q120" s="70"/>
      <c r="R120" s="70"/>
      <c r="S120" s="70"/>
      <c r="T120" s="74"/>
      <c r="U120" s="74"/>
      <c r="V120" s="74"/>
      <c r="W120" s="75"/>
      <c r="X120" s="71"/>
      <c r="Y120" s="71"/>
      <c r="Z120" s="71"/>
      <c r="AA120" s="71"/>
      <c r="AB120" s="71"/>
      <c r="AC120" s="71"/>
      <c r="AD120" s="71"/>
      <c r="AE120" s="71"/>
      <c r="AF120" s="71"/>
      <c r="AG120" s="71"/>
      <c r="AH120" s="71"/>
    </row>
    <row r="121" spans="1:37">
      <c r="A121" s="66" t="s">
        <v>84</v>
      </c>
      <c r="B121" s="76" t="s">
        <v>221</v>
      </c>
      <c r="C121" s="68" t="s">
        <v>295</v>
      </c>
      <c r="D121" s="69" t="s">
        <v>296</v>
      </c>
      <c r="E121" s="70">
        <v>1</v>
      </c>
      <c r="F121" s="71" t="s">
        <v>123</v>
      </c>
      <c r="G121" s="72"/>
      <c r="H121" s="72">
        <f>ROUND(E121*G121,2)</f>
        <v>0</v>
      </c>
      <c r="I121" s="72"/>
      <c r="J121" s="72">
        <f>ROUND(E121*G121,2)</f>
        <v>0</v>
      </c>
      <c r="K121" s="73"/>
      <c r="L121" s="73">
        <f>E121*K121</f>
        <v>0</v>
      </c>
      <c r="M121" s="70"/>
      <c r="N121" s="70">
        <f>E121*M121</f>
        <v>0</v>
      </c>
      <c r="O121" s="71"/>
      <c r="P121" s="71" t="s">
        <v>89</v>
      </c>
      <c r="Q121" s="70"/>
      <c r="R121" s="70"/>
      <c r="S121" s="70"/>
      <c r="T121" s="74"/>
      <c r="U121" s="74"/>
      <c r="V121" s="74" t="s">
        <v>141</v>
      </c>
      <c r="W121" s="75"/>
      <c r="X121" s="68" t="s">
        <v>297</v>
      </c>
      <c r="Y121" s="68" t="s">
        <v>295</v>
      </c>
      <c r="Z121" s="71" t="s">
        <v>224</v>
      </c>
      <c r="AA121" s="71"/>
      <c r="AB121" s="71"/>
      <c r="AC121" s="71"/>
      <c r="AD121" s="71"/>
      <c r="AE121" s="71"/>
      <c r="AF121" s="71"/>
      <c r="AG121" s="71"/>
      <c r="AH121" s="71"/>
      <c r="AJ121" s="4" t="s">
        <v>144</v>
      </c>
      <c r="AK121" s="4" t="s">
        <v>93</v>
      </c>
    </row>
    <row r="122" spans="1:37">
      <c r="A122" s="66"/>
      <c r="B122" s="76"/>
      <c r="C122" s="68"/>
      <c r="D122" s="84" t="s">
        <v>298</v>
      </c>
      <c r="E122" s="85">
        <f>J122</f>
        <v>0</v>
      </c>
      <c r="F122" s="71"/>
      <c r="G122" s="72"/>
      <c r="H122" s="85">
        <f>SUM(H120:H121)</f>
        <v>0</v>
      </c>
      <c r="I122" s="85">
        <f>SUM(I120:I121)</f>
        <v>0</v>
      </c>
      <c r="J122" s="85">
        <f>SUM(J120:J121)</f>
        <v>0</v>
      </c>
      <c r="K122" s="73"/>
      <c r="L122" s="86">
        <f>SUM(L120:L121)</f>
        <v>0</v>
      </c>
      <c r="M122" s="70"/>
      <c r="N122" s="87">
        <f>SUM(N120:N121)</f>
        <v>0</v>
      </c>
      <c r="O122" s="71"/>
      <c r="P122" s="71"/>
      <c r="Q122" s="70"/>
      <c r="R122" s="70"/>
      <c r="S122" s="70"/>
      <c r="T122" s="74"/>
      <c r="U122" s="74"/>
      <c r="V122" s="74"/>
      <c r="W122" s="75">
        <f>SUM(W120:W121)</f>
        <v>0</v>
      </c>
      <c r="X122" s="71"/>
      <c r="Y122" s="71"/>
      <c r="Z122" s="71"/>
      <c r="AA122" s="71"/>
      <c r="AB122" s="71"/>
      <c r="AC122" s="71"/>
      <c r="AD122" s="71"/>
      <c r="AE122" s="71"/>
      <c r="AF122" s="71"/>
      <c r="AG122" s="71"/>
      <c r="AH122" s="71"/>
    </row>
    <row r="123" spans="1:37">
      <c r="A123" s="66"/>
      <c r="B123" s="76"/>
      <c r="C123" s="68"/>
      <c r="D123" s="69"/>
      <c r="E123" s="70"/>
      <c r="F123" s="71"/>
      <c r="G123" s="72"/>
      <c r="H123" s="72"/>
      <c r="I123" s="72"/>
      <c r="J123" s="72"/>
      <c r="K123" s="73"/>
      <c r="L123" s="73"/>
      <c r="M123" s="70"/>
      <c r="N123" s="70"/>
      <c r="O123" s="71"/>
      <c r="P123" s="71"/>
      <c r="Q123" s="70"/>
      <c r="R123" s="70"/>
      <c r="S123" s="70"/>
      <c r="T123" s="74"/>
      <c r="U123" s="74"/>
      <c r="V123" s="74"/>
      <c r="W123" s="75"/>
      <c r="X123" s="71"/>
      <c r="Y123" s="71"/>
      <c r="Z123" s="71"/>
      <c r="AA123" s="71"/>
      <c r="AB123" s="71"/>
      <c r="AC123" s="71"/>
      <c r="AD123" s="71"/>
      <c r="AE123" s="71"/>
      <c r="AF123" s="71"/>
      <c r="AG123" s="71"/>
      <c r="AH123" s="71"/>
    </row>
    <row r="124" spans="1:37">
      <c r="A124" s="66"/>
      <c r="B124" s="76"/>
      <c r="C124" s="68"/>
      <c r="D124" s="84" t="s">
        <v>299</v>
      </c>
      <c r="E124" s="85">
        <f>J124</f>
        <v>0</v>
      </c>
      <c r="F124" s="71"/>
      <c r="G124" s="72"/>
      <c r="H124" s="85">
        <f>+H71+H95+H100+H118+H122</f>
        <v>0</v>
      </c>
      <c r="I124" s="85">
        <f>+I71+I95+I100+I118+I122</f>
        <v>0</v>
      </c>
      <c r="J124" s="85">
        <f>+J71+J95+J100+J118+J122</f>
        <v>0</v>
      </c>
      <c r="K124" s="73"/>
      <c r="L124" s="86">
        <f>+L71+L95+L100+L118+L122</f>
        <v>0.33035000000000003</v>
      </c>
      <c r="M124" s="70"/>
      <c r="N124" s="87">
        <f>+N71+N95+N100+N118+N122</f>
        <v>0</v>
      </c>
      <c r="O124" s="71"/>
      <c r="P124" s="71"/>
      <c r="Q124" s="70"/>
      <c r="R124" s="70"/>
      <c r="S124" s="70"/>
      <c r="T124" s="74"/>
      <c r="U124" s="74"/>
      <c r="V124" s="74"/>
      <c r="W124" s="75">
        <f>+W71+W95+W100+W118+W122</f>
        <v>0</v>
      </c>
      <c r="X124" s="71"/>
      <c r="Y124" s="71"/>
      <c r="Z124" s="71"/>
      <c r="AA124" s="71"/>
      <c r="AB124" s="71"/>
      <c r="AC124" s="71"/>
      <c r="AD124" s="71"/>
      <c r="AE124" s="71"/>
      <c r="AF124" s="71"/>
      <c r="AG124" s="71"/>
      <c r="AH124" s="71"/>
    </row>
    <row r="125" spans="1:37">
      <c r="A125" s="66"/>
      <c r="B125" s="76"/>
      <c r="C125" s="68"/>
      <c r="D125" s="69"/>
      <c r="E125" s="70"/>
      <c r="F125" s="71"/>
      <c r="G125" s="72"/>
      <c r="H125" s="72"/>
      <c r="I125" s="72"/>
      <c r="J125" s="72"/>
      <c r="K125" s="73"/>
      <c r="L125" s="73"/>
      <c r="M125" s="70"/>
      <c r="N125" s="70"/>
      <c r="O125" s="71"/>
      <c r="P125" s="71"/>
      <c r="Q125" s="70"/>
      <c r="R125" s="70"/>
      <c r="S125" s="70"/>
      <c r="T125" s="74"/>
      <c r="U125" s="74"/>
      <c r="V125" s="74"/>
      <c r="W125" s="75"/>
      <c r="X125" s="71"/>
      <c r="Y125" s="71"/>
      <c r="Z125" s="71"/>
      <c r="AA125" s="71"/>
      <c r="AB125" s="71"/>
      <c r="AC125" s="71"/>
      <c r="AD125" s="71"/>
      <c r="AE125" s="71"/>
      <c r="AF125" s="71"/>
      <c r="AG125" s="71"/>
      <c r="AH125" s="71"/>
    </row>
    <row r="126" spans="1:37">
      <c r="A126" s="66"/>
      <c r="B126" s="76"/>
      <c r="C126" s="68"/>
      <c r="D126" s="88" t="s">
        <v>300</v>
      </c>
      <c r="E126" s="85">
        <f>J126</f>
        <v>0</v>
      </c>
      <c r="F126" s="71"/>
      <c r="G126" s="72"/>
      <c r="H126" s="85">
        <f>+H42+H124</f>
        <v>0</v>
      </c>
      <c r="I126" s="85">
        <f>+I42+I124</f>
        <v>0</v>
      </c>
      <c r="J126" s="85">
        <f>+J42+J124</f>
        <v>0</v>
      </c>
      <c r="K126" s="73"/>
      <c r="L126" s="86">
        <f>+L42+L124</f>
        <v>8.6527980000000007</v>
      </c>
      <c r="M126" s="70"/>
      <c r="N126" s="87">
        <f>+N42+N124</f>
        <v>0</v>
      </c>
      <c r="O126" s="71"/>
      <c r="P126" s="71"/>
      <c r="Q126" s="70"/>
      <c r="R126" s="70"/>
      <c r="S126" s="70"/>
      <c r="T126" s="74"/>
      <c r="U126" s="74"/>
      <c r="V126" s="74"/>
      <c r="W126" s="75">
        <f>+W42+W124</f>
        <v>0</v>
      </c>
      <c r="X126" s="71"/>
      <c r="Y126" s="71"/>
      <c r="Z126" s="71"/>
      <c r="AA126" s="71"/>
      <c r="AB126" s="71"/>
      <c r="AC126" s="71"/>
      <c r="AD126" s="71"/>
      <c r="AE126" s="71"/>
      <c r="AF126" s="71"/>
      <c r="AG126" s="71"/>
      <c r="AH126" s="71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4"/>
  <sheetViews>
    <sheetView showGridLines="0" workbookViewId="0">
      <pane ySplit="10" topLeftCell="A11" activePane="bottomLeft" state="frozen"/>
      <selection pane="bottomLeft"/>
    </sheetView>
  </sheetViews>
  <sheetFormatPr defaultRowHeight="12.75"/>
  <cols>
    <col min="1" max="1" width="15.7109375" style="12" customWidth="1"/>
    <col min="2" max="3" width="45.7109375" style="12" customWidth="1"/>
    <col min="4" max="4" width="11.28515625" style="13" customWidth="1"/>
    <col min="5" max="16384" width="9.140625" style="4"/>
  </cols>
  <sheetData>
    <row r="1" spans="1:6">
      <c r="A1" s="14" t="s">
        <v>2</v>
      </c>
      <c r="B1" s="15"/>
      <c r="C1" s="15"/>
      <c r="D1" s="16" t="s">
        <v>301</v>
      </c>
    </row>
    <row r="2" spans="1:6">
      <c r="A2" s="14" t="s">
        <v>72</v>
      </c>
      <c r="B2" s="15"/>
      <c r="C2" s="15"/>
      <c r="D2" s="16" t="s">
        <v>73</v>
      </c>
    </row>
    <row r="3" spans="1:6">
      <c r="A3" s="14" t="s">
        <v>13</v>
      </c>
      <c r="B3" s="15"/>
      <c r="C3" s="15"/>
      <c r="D3" s="16" t="s">
        <v>74</v>
      </c>
    </row>
    <row r="4" spans="1:6">
      <c r="A4" s="15"/>
      <c r="B4" s="15"/>
      <c r="C4" s="15"/>
      <c r="D4" s="15"/>
    </row>
    <row r="5" spans="1:6">
      <c r="A5" s="14" t="s">
        <v>75</v>
      </c>
      <c r="B5" s="15"/>
      <c r="C5" s="15"/>
      <c r="D5" s="15"/>
    </row>
    <row r="6" spans="1:6">
      <c r="A6" s="14" t="s">
        <v>76</v>
      </c>
      <c r="B6" s="15"/>
      <c r="C6" s="15"/>
      <c r="D6" s="15"/>
    </row>
    <row r="7" spans="1:6">
      <c r="A7" s="14"/>
      <c r="B7" s="15"/>
      <c r="C7" s="15"/>
      <c r="D7" s="15"/>
    </row>
    <row r="8" spans="1:6">
      <c r="A8" s="4" t="s">
        <v>77</v>
      </c>
      <c r="B8" s="17"/>
      <c r="C8" s="18"/>
      <c r="D8" s="19"/>
    </row>
    <row r="9" spans="1:6">
      <c r="A9" s="20" t="s">
        <v>65</v>
      </c>
      <c r="B9" s="20" t="s">
        <v>66</v>
      </c>
      <c r="C9" s="20" t="s">
        <v>67</v>
      </c>
      <c r="D9" s="21" t="s">
        <v>68</v>
      </c>
      <c r="F9" s="4" t="s">
        <v>302</v>
      </c>
    </row>
    <row r="10" spans="1:6">
      <c r="A10" s="22"/>
      <c r="B10" s="22"/>
      <c r="C10" s="23"/>
      <c r="D10" s="24"/>
    </row>
    <row r="12" spans="1:6">
      <c r="A12" s="12" t="s">
        <v>303</v>
      </c>
      <c r="B12" s="12" t="s">
        <v>303</v>
      </c>
      <c r="C12" s="12" t="s">
        <v>303</v>
      </c>
      <c r="F12" s="4" t="s">
        <v>304</v>
      </c>
    </row>
    <row r="13" spans="1:6">
      <c r="A13" s="12" t="s">
        <v>303</v>
      </c>
      <c r="B13" s="12" t="s">
        <v>303</v>
      </c>
      <c r="C13" s="12" t="s">
        <v>303</v>
      </c>
      <c r="F13" s="4" t="s">
        <v>304</v>
      </c>
    </row>
    <row r="14" spans="1:6">
      <c r="A14" s="12" t="s">
        <v>303</v>
      </c>
      <c r="B14" s="12" t="s">
        <v>303</v>
      </c>
      <c r="C14" s="12" t="s">
        <v>303</v>
      </c>
      <c r="F14" s="4" t="s">
        <v>304</v>
      </c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landscape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Zadanie</vt:lpstr>
      <vt:lpstr>Figury</vt:lpstr>
      <vt:lpstr>Figury!Názvy_tlače</vt:lpstr>
      <vt:lpstr>Zadanie!Názvy_tlače</vt:lpstr>
      <vt:lpstr>Figury!Oblasť_tlače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JaroM</dc:creator>
  <cp:keywords/>
  <dc:description/>
  <cp:lastModifiedBy>Livia</cp:lastModifiedBy>
  <cp:revision>0</cp:revision>
  <cp:lastPrinted>2016-04-18T11:45:00Z</cp:lastPrinted>
  <dcterms:created xsi:type="dcterms:W3CDTF">1999-04-06T07:39:00Z</dcterms:created>
  <dcterms:modified xsi:type="dcterms:W3CDTF">2021-07-22T13:07:30Z</dcterms:modified>
</cp:coreProperties>
</file>